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IRA\70  Quaestorat\31 Kirchgemeinden\Vorlagen für Kirchgemeinden\"/>
    </mc:Choice>
  </mc:AlternateContent>
  <bookViews>
    <workbookView xWindow="0" yWindow="0" windowWidth="14370" windowHeight="11970"/>
  </bookViews>
  <sheets>
    <sheet name="Erläuterungen" sheetId="26" r:id="rId1"/>
    <sheet name="Titelblatt" sheetId="25" r:id="rId2"/>
    <sheet name="Finanzplan" sheetId="11" r:id="rId3"/>
    <sheet name="Finanzplan Kurzfassung KA 3-ste" sheetId="27" r:id="rId4"/>
    <sheet name="Finanzplan Kurzfassung KA 2-ste" sheetId="32" r:id="rId5"/>
  </sheets>
  <definedNames>
    <definedName name="_xlnm._FilterDatabase" localSheetId="2" hidden="1">Finanzplan!#REF!</definedName>
    <definedName name="_xlnm._FilterDatabase" localSheetId="4" hidden="1">'Finanzplan Kurzfassung KA 2-ste'!#REF!</definedName>
    <definedName name="_xlnm._FilterDatabase" localSheetId="3" hidden="1">'Finanzplan Kurzfassung KA 3-ste'!#REF!</definedName>
    <definedName name="_xlnm.Print_Area" localSheetId="3">'Finanzplan Kurzfassung KA 3-ste'!$A$1:$M$136</definedName>
    <definedName name="_xlnm.Print_Area" localSheetId="1">Titelblatt!$A$1:$H$49</definedName>
    <definedName name="_xlnm.Print_Titles" localSheetId="2">Finanzplan!$1:$8</definedName>
    <definedName name="_xlnm.Print_Titles" localSheetId="4">'Finanzplan Kurzfassung KA 2-ste'!$1:$8</definedName>
    <definedName name="_xlnm.Print_Titles" localSheetId="3">'Finanzplan Kurzfassung KA 3-ste'!$1:$8</definedName>
  </definedNames>
  <calcPr calcId="162913"/>
</workbook>
</file>

<file path=xl/calcChain.xml><?xml version="1.0" encoding="utf-8"?>
<calcChain xmlns="http://schemas.openxmlformats.org/spreadsheetml/2006/main">
  <c r="I17" i="32" l="1"/>
  <c r="J17" i="32"/>
  <c r="K17" i="32"/>
  <c r="L17" i="32"/>
  <c r="M17" i="32"/>
  <c r="H17" i="32"/>
  <c r="H16" i="32"/>
  <c r="I17" i="27"/>
  <c r="J17" i="27"/>
  <c r="K17" i="27"/>
  <c r="L17" i="27"/>
  <c r="M17" i="27"/>
  <c r="H17" i="27"/>
  <c r="I16" i="11"/>
  <c r="I28" i="32" s="1"/>
  <c r="J16" i="11"/>
  <c r="J16" i="32" s="1"/>
  <c r="K16" i="11"/>
  <c r="L16" i="11"/>
  <c r="L16" i="27" s="1"/>
  <c r="M16" i="11"/>
  <c r="M28" i="32" s="1"/>
  <c r="H16" i="11"/>
  <c r="H16" i="27" s="1"/>
  <c r="L24" i="27"/>
  <c r="M35" i="32"/>
  <c r="L35" i="32"/>
  <c r="K35" i="32"/>
  <c r="J35" i="32"/>
  <c r="I35" i="32"/>
  <c r="H35" i="32"/>
  <c r="H33" i="32"/>
  <c r="M32" i="32"/>
  <c r="L32" i="32"/>
  <c r="K32" i="32"/>
  <c r="J32" i="32"/>
  <c r="I32" i="32"/>
  <c r="H32" i="32"/>
  <c r="M31" i="32"/>
  <c r="L31" i="32"/>
  <c r="K31" i="32"/>
  <c r="J31" i="32"/>
  <c r="I31" i="32"/>
  <c r="H31" i="32"/>
  <c r="M30" i="32"/>
  <c r="L30" i="32"/>
  <c r="K30" i="32"/>
  <c r="J30" i="32"/>
  <c r="I30" i="32"/>
  <c r="H30" i="32"/>
  <c r="M29" i="32"/>
  <c r="L29" i="32"/>
  <c r="K29" i="32"/>
  <c r="J29" i="32"/>
  <c r="I29" i="32"/>
  <c r="H29" i="32"/>
  <c r="K28" i="32"/>
  <c r="M26" i="32"/>
  <c r="L26" i="32"/>
  <c r="K26" i="32"/>
  <c r="J26" i="32"/>
  <c r="I26" i="32"/>
  <c r="H26" i="32"/>
  <c r="M25" i="32"/>
  <c r="L25" i="32"/>
  <c r="K25" i="32"/>
  <c r="J25" i="32"/>
  <c r="I25" i="32"/>
  <c r="H25" i="32"/>
  <c r="M24" i="32"/>
  <c r="L24" i="32"/>
  <c r="K24" i="32"/>
  <c r="J24" i="32"/>
  <c r="I24" i="32"/>
  <c r="H24" i="32"/>
  <c r="M21" i="32"/>
  <c r="L21" i="32"/>
  <c r="K21" i="32"/>
  <c r="J21" i="32"/>
  <c r="I21" i="32"/>
  <c r="H21" i="32"/>
  <c r="M19" i="32"/>
  <c r="L19" i="32"/>
  <c r="K19" i="32"/>
  <c r="J19" i="32"/>
  <c r="I19" i="32"/>
  <c r="H19" i="32"/>
  <c r="M18" i="32"/>
  <c r="L18" i="32"/>
  <c r="K18" i="32"/>
  <c r="J18" i="32"/>
  <c r="I18" i="32"/>
  <c r="H18" i="32"/>
  <c r="M16" i="32"/>
  <c r="K16" i="32"/>
  <c r="M25" i="27"/>
  <c r="M26" i="27"/>
  <c r="L25" i="27"/>
  <c r="L26" i="27"/>
  <c r="K25" i="27"/>
  <c r="K26" i="27"/>
  <c r="J25" i="27"/>
  <c r="J26" i="27"/>
  <c r="I25" i="27"/>
  <c r="I26" i="27"/>
  <c r="H25" i="27"/>
  <c r="H26" i="27"/>
  <c r="I24" i="27"/>
  <c r="J24" i="27"/>
  <c r="K24" i="27"/>
  <c r="M24" i="27"/>
  <c r="H24" i="27"/>
  <c r="I21" i="27"/>
  <c r="J21" i="27"/>
  <c r="K21" i="27"/>
  <c r="L21" i="27"/>
  <c r="M21" i="27"/>
  <c r="I19" i="27"/>
  <c r="J19" i="27"/>
  <c r="K19" i="27"/>
  <c r="L19" i="27"/>
  <c r="M19" i="27"/>
  <c r="I18" i="27"/>
  <c r="J18" i="27"/>
  <c r="K18" i="27"/>
  <c r="L18" i="27"/>
  <c r="M18" i="27"/>
  <c r="K16" i="27"/>
  <c r="M16" i="27"/>
  <c r="H19" i="27"/>
  <c r="H21" i="27"/>
  <c r="H18" i="27"/>
  <c r="I23" i="11"/>
  <c r="I23" i="27" s="1"/>
  <c r="H23" i="11"/>
  <c r="H23" i="32" s="1"/>
  <c r="H28" i="11"/>
  <c r="J137" i="11"/>
  <c r="K137" i="11" s="1"/>
  <c r="L28" i="32" l="1"/>
  <c r="L16" i="32"/>
  <c r="J28" i="32"/>
  <c r="I16" i="32"/>
  <c r="J16" i="27"/>
  <c r="I16" i="27"/>
  <c r="H28" i="32"/>
  <c r="H23" i="27"/>
  <c r="I23" i="32"/>
  <c r="J23" i="11"/>
  <c r="K23" i="11"/>
  <c r="H28" i="27"/>
  <c r="A1" i="32"/>
  <c r="A1" i="27"/>
  <c r="A1" i="11"/>
  <c r="M13" i="32"/>
  <c r="L13" i="32"/>
  <c r="K13" i="32"/>
  <c r="J13" i="32"/>
  <c r="I13" i="32"/>
  <c r="H13" i="32"/>
  <c r="M12" i="32"/>
  <c r="L12" i="32"/>
  <c r="K12" i="32"/>
  <c r="J12" i="32"/>
  <c r="I12" i="32"/>
  <c r="H12" i="32"/>
  <c r="M5" i="32"/>
  <c r="L5" i="32"/>
  <c r="K5" i="32"/>
  <c r="J5" i="32"/>
  <c r="I5" i="32"/>
  <c r="H5" i="32"/>
  <c r="M2" i="32"/>
  <c r="M29" i="27"/>
  <c r="M31" i="27"/>
  <c r="M32" i="27"/>
  <c r="L29" i="27"/>
  <c r="L31" i="27"/>
  <c r="L32" i="27"/>
  <c r="K29" i="27"/>
  <c r="K31" i="27"/>
  <c r="K32" i="27"/>
  <c r="J29" i="27"/>
  <c r="J31" i="27"/>
  <c r="J32" i="27"/>
  <c r="I29" i="27"/>
  <c r="I31" i="27"/>
  <c r="I32" i="27"/>
  <c r="H29" i="27"/>
  <c r="H30" i="27"/>
  <c r="H31" i="27"/>
  <c r="H32" i="27"/>
  <c r="H33" i="27"/>
  <c r="K23" i="27" l="1"/>
  <c r="K23" i="32"/>
  <c r="J23" i="32"/>
  <c r="J23" i="27"/>
  <c r="M23" i="11"/>
  <c r="L23" i="11"/>
  <c r="J30" i="27"/>
  <c r="I30" i="27"/>
  <c r="M194" i="11"/>
  <c r="L194" i="11"/>
  <c r="K194" i="11"/>
  <c r="J194" i="11"/>
  <c r="I194" i="11"/>
  <c r="H194" i="11"/>
  <c r="M23" i="32" l="1"/>
  <c r="M23" i="27"/>
  <c r="L23" i="32"/>
  <c r="L23" i="27"/>
  <c r="K30" i="27"/>
  <c r="L30" i="27"/>
  <c r="J186" i="11"/>
  <c r="J75" i="27" s="1"/>
  <c r="I186" i="11"/>
  <c r="I75" i="27" s="1"/>
  <c r="H186" i="11"/>
  <c r="H75" i="27" s="1"/>
  <c r="M285" i="11"/>
  <c r="L285" i="11"/>
  <c r="K285" i="11"/>
  <c r="J285" i="11"/>
  <c r="I285" i="11"/>
  <c r="H285" i="11"/>
  <c r="M152" i="11"/>
  <c r="L152" i="11"/>
  <c r="K152" i="11"/>
  <c r="J152" i="11"/>
  <c r="I152" i="11"/>
  <c r="H152" i="11"/>
  <c r="M30" i="27" l="1"/>
  <c r="K186" i="11"/>
  <c r="J243" i="11"/>
  <c r="K243" i="11" s="1"/>
  <c r="L243" i="11" s="1"/>
  <c r="M243" i="11" s="1"/>
  <c r="K75" i="27" l="1"/>
  <c r="L186" i="11"/>
  <c r="M35" i="27"/>
  <c r="L35" i="27"/>
  <c r="K35" i="27"/>
  <c r="J35" i="27"/>
  <c r="I35" i="27"/>
  <c r="H35" i="27"/>
  <c r="M13" i="27"/>
  <c r="L13" i="27"/>
  <c r="K13" i="27"/>
  <c r="J13" i="27"/>
  <c r="I13" i="27"/>
  <c r="H13" i="27"/>
  <c r="M12" i="27"/>
  <c r="L12" i="27"/>
  <c r="K12" i="27"/>
  <c r="J12" i="27"/>
  <c r="I12" i="27"/>
  <c r="H12" i="27"/>
  <c r="M5" i="27"/>
  <c r="L5" i="27"/>
  <c r="K5" i="27"/>
  <c r="J5" i="27"/>
  <c r="I5" i="27"/>
  <c r="H5" i="27"/>
  <c r="M2" i="27"/>
  <c r="M2" i="11"/>
  <c r="L75" i="27" l="1"/>
  <c r="M186" i="11"/>
  <c r="J165" i="11"/>
  <c r="J70" i="27" s="1"/>
  <c r="M75" i="27" l="1"/>
  <c r="H40" i="11"/>
  <c r="M359" i="11"/>
  <c r="M131" i="27" s="1"/>
  <c r="L359" i="11"/>
  <c r="L131" i="27" s="1"/>
  <c r="K359" i="11"/>
  <c r="K131" i="27" s="1"/>
  <c r="J359" i="11"/>
  <c r="J131" i="27" s="1"/>
  <c r="M357" i="11"/>
  <c r="M130" i="27" s="1"/>
  <c r="L357" i="11"/>
  <c r="L130" i="27" s="1"/>
  <c r="K357" i="11"/>
  <c r="K130" i="27" s="1"/>
  <c r="J357" i="11"/>
  <c r="J130" i="27" s="1"/>
  <c r="M336" i="11"/>
  <c r="M123" i="27" s="1"/>
  <c r="L336" i="11"/>
  <c r="L123" i="27" s="1"/>
  <c r="K336" i="11"/>
  <c r="K123" i="27" s="1"/>
  <c r="J336" i="11"/>
  <c r="J123" i="27" s="1"/>
  <c r="M333" i="11"/>
  <c r="M122" i="27" s="1"/>
  <c r="L333" i="11"/>
  <c r="L122" i="27" s="1"/>
  <c r="K333" i="11"/>
  <c r="K122" i="27" s="1"/>
  <c r="J333" i="11"/>
  <c r="J122" i="27" s="1"/>
  <c r="M318" i="11"/>
  <c r="M117" i="27" s="1"/>
  <c r="L318" i="11"/>
  <c r="L117" i="27" s="1"/>
  <c r="K318" i="11"/>
  <c r="K117" i="27" s="1"/>
  <c r="J318" i="11"/>
  <c r="J117" i="27" s="1"/>
  <c r="M311" i="11"/>
  <c r="M116" i="27" s="1"/>
  <c r="L311" i="11"/>
  <c r="L116" i="27" s="1"/>
  <c r="K311" i="11"/>
  <c r="K116" i="27" s="1"/>
  <c r="J311" i="11"/>
  <c r="J116" i="27" s="1"/>
  <c r="M306" i="11"/>
  <c r="M115" i="27" s="1"/>
  <c r="L306" i="11"/>
  <c r="L115" i="27" s="1"/>
  <c r="K306" i="11"/>
  <c r="K115" i="27" s="1"/>
  <c r="J306" i="11"/>
  <c r="J115" i="27" s="1"/>
  <c r="M301" i="11"/>
  <c r="M113" i="27" s="1"/>
  <c r="L301" i="11"/>
  <c r="L113" i="27" s="1"/>
  <c r="K301" i="11"/>
  <c r="K113" i="27" s="1"/>
  <c r="J301" i="11"/>
  <c r="J113" i="27" s="1"/>
  <c r="M296" i="11"/>
  <c r="M112" i="27" s="1"/>
  <c r="L296" i="11"/>
  <c r="L112" i="27" s="1"/>
  <c r="K296" i="11"/>
  <c r="K112" i="27" s="1"/>
  <c r="J296" i="11"/>
  <c r="J112" i="27" s="1"/>
  <c r="M109" i="27"/>
  <c r="L109" i="27"/>
  <c r="K109" i="27"/>
  <c r="J109" i="27"/>
  <c r="M273" i="11"/>
  <c r="M106" i="27" s="1"/>
  <c r="L273" i="11"/>
  <c r="L106" i="27" s="1"/>
  <c r="K273" i="11"/>
  <c r="K106" i="27" s="1"/>
  <c r="J273" i="11"/>
  <c r="J106" i="27" s="1"/>
  <c r="M264" i="11"/>
  <c r="M103" i="27" s="1"/>
  <c r="L264" i="11"/>
  <c r="K264" i="11"/>
  <c r="K103" i="27" s="1"/>
  <c r="J264" i="11"/>
  <c r="I264" i="11"/>
  <c r="I103" i="27" s="1"/>
  <c r="M262" i="11"/>
  <c r="M102" i="27" s="1"/>
  <c r="L262" i="11"/>
  <c r="L102" i="27" s="1"/>
  <c r="K262" i="11"/>
  <c r="K102" i="27" s="1"/>
  <c r="J262" i="11"/>
  <c r="J102" i="27" s="1"/>
  <c r="M260" i="11"/>
  <c r="M101" i="27" s="1"/>
  <c r="L260" i="11"/>
  <c r="L101" i="27" s="1"/>
  <c r="K260" i="11"/>
  <c r="K101" i="27" s="1"/>
  <c r="J260" i="11"/>
  <c r="J101" i="27" s="1"/>
  <c r="M257" i="11"/>
  <c r="M99" i="27" s="1"/>
  <c r="L257" i="11"/>
  <c r="L99" i="27" s="1"/>
  <c r="K257" i="11"/>
  <c r="K99" i="27" s="1"/>
  <c r="J257" i="11"/>
  <c r="M255" i="11"/>
  <c r="M98" i="27" s="1"/>
  <c r="L255" i="11"/>
  <c r="L98" i="27" s="1"/>
  <c r="K255" i="11"/>
  <c r="K98" i="27" s="1"/>
  <c r="J255" i="11"/>
  <c r="J98" i="27" s="1"/>
  <c r="M253" i="11"/>
  <c r="M97" i="27" s="1"/>
  <c r="L253" i="11"/>
  <c r="L97" i="27" s="1"/>
  <c r="K253" i="11"/>
  <c r="K97" i="27" s="1"/>
  <c r="J253" i="11"/>
  <c r="J97" i="27" s="1"/>
  <c r="M242" i="11"/>
  <c r="M93" i="27" s="1"/>
  <c r="L242" i="11"/>
  <c r="L93" i="27" s="1"/>
  <c r="K242" i="11"/>
  <c r="K93" i="27" s="1"/>
  <c r="J242" i="11"/>
  <c r="J93" i="27" s="1"/>
  <c r="M198" i="11"/>
  <c r="M80" i="27" s="1"/>
  <c r="L198" i="11"/>
  <c r="L80" i="27" s="1"/>
  <c r="K198" i="11"/>
  <c r="K80" i="27" s="1"/>
  <c r="J198" i="11"/>
  <c r="J80" i="27" s="1"/>
  <c r="M79" i="27"/>
  <c r="L79" i="27"/>
  <c r="K79" i="27"/>
  <c r="J79" i="27"/>
  <c r="M170" i="11"/>
  <c r="M72" i="27" s="1"/>
  <c r="L170" i="11"/>
  <c r="K170" i="11"/>
  <c r="J170" i="11"/>
  <c r="M165" i="11"/>
  <c r="M70" i="27" s="1"/>
  <c r="L165" i="11"/>
  <c r="L70" i="27" s="1"/>
  <c r="K165" i="11"/>
  <c r="M160" i="11"/>
  <c r="M69" i="27" s="1"/>
  <c r="L160" i="11"/>
  <c r="L69" i="27" s="1"/>
  <c r="K160" i="11"/>
  <c r="K69" i="27" s="1"/>
  <c r="J160" i="11"/>
  <c r="J69" i="27" s="1"/>
  <c r="M66" i="27"/>
  <c r="L66" i="27"/>
  <c r="K66" i="27"/>
  <c r="J66" i="27"/>
  <c r="M140" i="11"/>
  <c r="M63" i="27" s="1"/>
  <c r="L140" i="11"/>
  <c r="L63" i="27" s="1"/>
  <c r="K140" i="11"/>
  <c r="K63" i="27" s="1"/>
  <c r="J140" i="11"/>
  <c r="J63" i="27" s="1"/>
  <c r="M79" i="11"/>
  <c r="M49" i="27" s="1"/>
  <c r="L79" i="11"/>
  <c r="L49" i="27" s="1"/>
  <c r="K79" i="11"/>
  <c r="K49" i="27" s="1"/>
  <c r="J79" i="11"/>
  <c r="J49" i="27" s="1"/>
  <c r="M55" i="11"/>
  <c r="M44" i="27" s="1"/>
  <c r="L55" i="11"/>
  <c r="L44" i="27" s="1"/>
  <c r="K55" i="11"/>
  <c r="K44" i="27" s="1"/>
  <c r="J55" i="11"/>
  <c r="J44" i="27" s="1"/>
  <c r="J355" i="11"/>
  <c r="K355" i="11" s="1"/>
  <c r="L355" i="11" s="1"/>
  <c r="M355" i="11" s="1"/>
  <c r="M354" i="11" s="1"/>
  <c r="M129" i="27" s="1"/>
  <c r="J352" i="11"/>
  <c r="K352" i="11" s="1"/>
  <c r="L352" i="11" s="1"/>
  <c r="M352" i="11" s="1"/>
  <c r="M351" i="11" s="1"/>
  <c r="M128" i="27" s="1"/>
  <c r="J349" i="11"/>
  <c r="K349" i="11" s="1"/>
  <c r="L349" i="11" s="1"/>
  <c r="M349" i="11" s="1"/>
  <c r="M348" i="11" s="1"/>
  <c r="M127" i="27" s="1"/>
  <c r="J346" i="11"/>
  <c r="K346" i="11" s="1"/>
  <c r="L346" i="11" s="1"/>
  <c r="M346" i="11" s="1"/>
  <c r="M345" i="11" s="1"/>
  <c r="M126" i="27" s="1"/>
  <c r="J343" i="11"/>
  <c r="K343" i="11" s="1"/>
  <c r="L343" i="11" s="1"/>
  <c r="M343" i="11" s="1"/>
  <c r="M342" i="11" s="1"/>
  <c r="J330" i="11"/>
  <c r="K330" i="11" s="1"/>
  <c r="L330" i="11" s="1"/>
  <c r="M330" i="11" s="1"/>
  <c r="J329" i="11"/>
  <c r="K329" i="11" s="1"/>
  <c r="L329" i="11" s="1"/>
  <c r="M329" i="11" s="1"/>
  <c r="J325" i="11"/>
  <c r="K325" i="11" s="1"/>
  <c r="L325" i="11" s="1"/>
  <c r="M325" i="11" s="1"/>
  <c r="J324" i="11"/>
  <c r="K324" i="11" s="1"/>
  <c r="L324" i="11" s="1"/>
  <c r="M324" i="11" s="1"/>
  <c r="J293" i="11"/>
  <c r="K293" i="11" s="1"/>
  <c r="L293" i="11" s="1"/>
  <c r="M293" i="11" s="1"/>
  <c r="J292" i="11"/>
  <c r="K292" i="11" s="1"/>
  <c r="L292" i="11" s="1"/>
  <c r="M292" i="11" s="1"/>
  <c r="J291" i="11"/>
  <c r="K291" i="11" s="1"/>
  <c r="L291" i="11" s="1"/>
  <c r="M291" i="11" s="1"/>
  <c r="J290" i="11"/>
  <c r="K290" i="11" s="1"/>
  <c r="L290" i="11" s="1"/>
  <c r="M290" i="11" s="1"/>
  <c r="J283" i="11"/>
  <c r="K283" i="11" s="1"/>
  <c r="L283" i="11" s="1"/>
  <c r="M283" i="11" s="1"/>
  <c r="J282" i="11"/>
  <c r="K282" i="11" s="1"/>
  <c r="L282" i="11" s="1"/>
  <c r="M282" i="11" s="1"/>
  <c r="J281" i="11"/>
  <c r="K281" i="11" s="1"/>
  <c r="L281" i="11" s="1"/>
  <c r="M281" i="11" s="1"/>
  <c r="J278" i="11"/>
  <c r="K278" i="11" s="1"/>
  <c r="L278" i="11" s="1"/>
  <c r="M278" i="11" s="1"/>
  <c r="J277" i="11"/>
  <c r="K277" i="11" s="1"/>
  <c r="L277" i="11" s="1"/>
  <c r="M277" i="11" s="1"/>
  <c r="J271" i="11"/>
  <c r="K271" i="11" s="1"/>
  <c r="L271" i="11" s="1"/>
  <c r="M271" i="11" s="1"/>
  <c r="J270" i="11"/>
  <c r="K270" i="11" s="1"/>
  <c r="L270" i="11" s="1"/>
  <c r="M270" i="11" s="1"/>
  <c r="J269" i="11"/>
  <c r="K269" i="11" s="1"/>
  <c r="L269" i="11" s="1"/>
  <c r="M269" i="11" s="1"/>
  <c r="J268" i="11"/>
  <c r="K268" i="11" s="1"/>
  <c r="L268" i="11" s="1"/>
  <c r="M268" i="11" s="1"/>
  <c r="J251" i="11"/>
  <c r="K251" i="11" s="1"/>
  <c r="L251" i="11" s="1"/>
  <c r="M251" i="11" s="1"/>
  <c r="M250" i="11" s="1"/>
  <c r="M96" i="27" s="1"/>
  <c r="J248" i="11"/>
  <c r="K248" i="11" s="1"/>
  <c r="L248" i="11" s="1"/>
  <c r="M248" i="11" s="1"/>
  <c r="J247" i="11"/>
  <c r="K247" i="11" s="1"/>
  <c r="L247" i="11" s="1"/>
  <c r="M247" i="11" s="1"/>
  <c r="J240" i="11"/>
  <c r="K240" i="11" s="1"/>
  <c r="L240" i="11" s="1"/>
  <c r="M240" i="11" s="1"/>
  <c r="J239" i="11"/>
  <c r="K239" i="11" s="1"/>
  <c r="L239" i="11" s="1"/>
  <c r="M239" i="11" s="1"/>
  <c r="J238" i="11"/>
  <c r="K238" i="11" s="1"/>
  <c r="L238" i="11" s="1"/>
  <c r="M238" i="11" s="1"/>
  <c r="J237" i="11"/>
  <c r="K237" i="11" s="1"/>
  <c r="L237" i="11" s="1"/>
  <c r="M237" i="11" s="1"/>
  <c r="J234" i="11"/>
  <c r="K234" i="11" s="1"/>
  <c r="L234" i="11" s="1"/>
  <c r="M234" i="11" s="1"/>
  <c r="J233" i="11"/>
  <c r="K233" i="11" s="1"/>
  <c r="L233" i="11" s="1"/>
  <c r="M233" i="11" s="1"/>
  <c r="J232" i="11"/>
  <c r="K232" i="11" s="1"/>
  <c r="L232" i="11" s="1"/>
  <c r="M232" i="11" s="1"/>
  <c r="J231" i="11"/>
  <c r="K231" i="11" s="1"/>
  <c r="L231" i="11" s="1"/>
  <c r="M231" i="11" s="1"/>
  <c r="J230" i="11"/>
  <c r="K230" i="11" s="1"/>
  <c r="L230" i="11" s="1"/>
  <c r="M230" i="11" s="1"/>
  <c r="J229" i="11"/>
  <c r="K229" i="11" s="1"/>
  <c r="L229" i="11" s="1"/>
  <c r="M229" i="11" s="1"/>
  <c r="J228" i="11"/>
  <c r="K228" i="11" s="1"/>
  <c r="J223" i="11"/>
  <c r="K223" i="11" s="1"/>
  <c r="L223" i="11" s="1"/>
  <c r="M223" i="11" s="1"/>
  <c r="M222" i="11" s="1"/>
  <c r="M88" i="27" s="1"/>
  <c r="J220" i="11"/>
  <c r="K220" i="11" s="1"/>
  <c r="L220" i="11" s="1"/>
  <c r="M220" i="11" s="1"/>
  <c r="M219" i="11" s="1"/>
  <c r="M87" i="27" s="1"/>
  <c r="J217" i="11"/>
  <c r="K217" i="11" s="1"/>
  <c r="L217" i="11" s="1"/>
  <c r="M217" i="11" s="1"/>
  <c r="M216" i="11" s="1"/>
  <c r="M86" i="27" s="1"/>
  <c r="J214" i="11"/>
  <c r="K214" i="11" s="1"/>
  <c r="L214" i="11" s="1"/>
  <c r="M214" i="11" s="1"/>
  <c r="M213" i="11" s="1"/>
  <c r="M85" i="27" s="1"/>
  <c r="J211" i="11"/>
  <c r="K211" i="11" s="1"/>
  <c r="L211" i="11" s="1"/>
  <c r="M211" i="11" s="1"/>
  <c r="M210" i="11" s="1"/>
  <c r="M84" i="27" s="1"/>
  <c r="J208" i="11"/>
  <c r="K208" i="11" s="1"/>
  <c r="L208" i="11" s="1"/>
  <c r="M208" i="11" s="1"/>
  <c r="M207" i="11" s="1"/>
  <c r="M83" i="27" s="1"/>
  <c r="J205" i="11"/>
  <c r="K205" i="11" s="1"/>
  <c r="L205" i="11" s="1"/>
  <c r="M205" i="11" s="1"/>
  <c r="M204" i="11" s="1"/>
  <c r="J191" i="11"/>
  <c r="K191" i="11" s="1"/>
  <c r="L191" i="11" s="1"/>
  <c r="M191" i="11" s="1"/>
  <c r="J190" i="11"/>
  <c r="K190" i="11" s="1"/>
  <c r="L190" i="11" s="1"/>
  <c r="J184" i="11"/>
  <c r="K184" i="11" s="1"/>
  <c r="L184" i="11" s="1"/>
  <c r="M184" i="11" s="1"/>
  <c r="J183" i="11"/>
  <c r="K183" i="11" s="1"/>
  <c r="L183" i="11" s="1"/>
  <c r="M183" i="11" s="1"/>
  <c r="J182" i="11"/>
  <c r="K182" i="11" s="1"/>
  <c r="L182" i="11" s="1"/>
  <c r="M182" i="11" s="1"/>
  <c r="J181" i="11"/>
  <c r="K181" i="11" s="1"/>
  <c r="J180" i="11"/>
  <c r="K180" i="11" s="1"/>
  <c r="L180" i="11" s="1"/>
  <c r="M180" i="11" s="1"/>
  <c r="J179" i="11"/>
  <c r="K179" i="11" s="1"/>
  <c r="L179" i="11" s="1"/>
  <c r="M179" i="11" s="1"/>
  <c r="J176" i="11"/>
  <c r="K176" i="11" s="1"/>
  <c r="L176" i="11" s="1"/>
  <c r="M176" i="11" s="1"/>
  <c r="J175" i="11"/>
  <c r="K175" i="11" s="1"/>
  <c r="L175" i="11" s="1"/>
  <c r="M175" i="11" s="1"/>
  <c r="J174" i="11"/>
  <c r="K174" i="11" s="1"/>
  <c r="L174" i="11" s="1"/>
  <c r="M174" i="11" s="1"/>
  <c r="J173" i="11"/>
  <c r="K173" i="11" s="1"/>
  <c r="L173" i="11" s="1"/>
  <c r="M173" i="11" s="1"/>
  <c r="J157" i="11"/>
  <c r="K157" i="11" s="1"/>
  <c r="J150" i="11"/>
  <c r="K150" i="11" s="1"/>
  <c r="L150" i="11" s="1"/>
  <c r="M150" i="11" s="1"/>
  <c r="J149" i="11"/>
  <c r="K149" i="11" s="1"/>
  <c r="L149" i="11" s="1"/>
  <c r="M149" i="11" s="1"/>
  <c r="J148" i="11"/>
  <c r="K148" i="11" s="1"/>
  <c r="J145" i="11"/>
  <c r="K145" i="11" s="1"/>
  <c r="J138" i="11"/>
  <c r="K138" i="11" s="1"/>
  <c r="L138" i="11" s="1"/>
  <c r="M138" i="11" s="1"/>
  <c r="L137" i="11"/>
  <c r="M137" i="11" s="1"/>
  <c r="J136" i="11"/>
  <c r="J132" i="11"/>
  <c r="J131" i="11" s="1"/>
  <c r="J60" i="27" s="1"/>
  <c r="J129" i="11"/>
  <c r="K129" i="11" s="1"/>
  <c r="J125" i="11"/>
  <c r="K125" i="11" s="1"/>
  <c r="L125" i="11" s="1"/>
  <c r="M125" i="11" s="1"/>
  <c r="J124" i="11"/>
  <c r="J120" i="11"/>
  <c r="K120" i="11" s="1"/>
  <c r="J116" i="11"/>
  <c r="K116" i="11" s="1"/>
  <c r="L116" i="11" s="1"/>
  <c r="M116" i="11" s="1"/>
  <c r="J115" i="11"/>
  <c r="K115" i="11" s="1"/>
  <c r="J112" i="11"/>
  <c r="K112" i="11" s="1"/>
  <c r="L112" i="11" s="1"/>
  <c r="M112" i="11" s="1"/>
  <c r="J111" i="11"/>
  <c r="K111" i="11" s="1"/>
  <c r="L111" i="11" s="1"/>
  <c r="M111" i="11" s="1"/>
  <c r="J110" i="11"/>
  <c r="K110" i="11" s="1"/>
  <c r="L110" i="11" s="1"/>
  <c r="M110" i="11" s="1"/>
  <c r="J109" i="11"/>
  <c r="K109" i="11" s="1"/>
  <c r="J106" i="11"/>
  <c r="K106" i="11" s="1"/>
  <c r="L106" i="11" s="1"/>
  <c r="M106" i="11" s="1"/>
  <c r="J105" i="11"/>
  <c r="K105" i="11" s="1"/>
  <c r="L105" i="11" s="1"/>
  <c r="M105" i="11" s="1"/>
  <c r="J104" i="11"/>
  <c r="K104" i="11" s="1"/>
  <c r="L104" i="11" s="1"/>
  <c r="M104" i="11" s="1"/>
  <c r="J103" i="11"/>
  <c r="K103" i="11" s="1"/>
  <c r="L103" i="11" s="1"/>
  <c r="M103" i="11" s="1"/>
  <c r="J102" i="11"/>
  <c r="K102" i="11" s="1"/>
  <c r="L102" i="11" s="1"/>
  <c r="M102" i="11" s="1"/>
  <c r="J99" i="11"/>
  <c r="K99" i="11" s="1"/>
  <c r="L99" i="11" s="1"/>
  <c r="M99" i="11" s="1"/>
  <c r="J98" i="11"/>
  <c r="K98" i="11" s="1"/>
  <c r="L98" i="11" s="1"/>
  <c r="M98" i="11" s="1"/>
  <c r="J97" i="11"/>
  <c r="K97" i="11" s="1"/>
  <c r="L97" i="11" s="1"/>
  <c r="M97" i="11" s="1"/>
  <c r="J96" i="11"/>
  <c r="J93" i="11"/>
  <c r="K93" i="11" s="1"/>
  <c r="L93" i="11" s="1"/>
  <c r="M93" i="11" s="1"/>
  <c r="J92" i="11"/>
  <c r="K92" i="11" s="1"/>
  <c r="L92" i="11" s="1"/>
  <c r="M92" i="11" s="1"/>
  <c r="J91" i="11"/>
  <c r="K91" i="11" s="1"/>
  <c r="L91" i="11" s="1"/>
  <c r="M91" i="11" s="1"/>
  <c r="J90" i="11"/>
  <c r="K90" i="11" s="1"/>
  <c r="L90" i="11" s="1"/>
  <c r="M90" i="11" s="1"/>
  <c r="J89" i="11"/>
  <c r="K89" i="11" s="1"/>
  <c r="L89" i="11" s="1"/>
  <c r="M89" i="11" s="1"/>
  <c r="J88" i="11"/>
  <c r="J85" i="11"/>
  <c r="K85" i="11" s="1"/>
  <c r="J77" i="11"/>
  <c r="K77" i="11" s="1"/>
  <c r="L77" i="11" s="1"/>
  <c r="M77" i="11" s="1"/>
  <c r="J76" i="11"/>
  <c r="K76" i="11" s="1"/>
  <c r="L76" i="11" s="1"/>
  <c r="M76" i="11" s="1"/>
  <c r="J75" i="11"/>
  <c r="K75" i="11" s="1"/>
  <c r="L75" i="11" s="1"/>
  <c r="M75" i="11" s="1"/>
  <c r="J74" i="11"/>
  <c r="K74" i="11" s="1"/>
  <c r="L74" i="11" s="1"/>
  <c r="M74" i="11" s="1"/>
  <c r="J73" i="11"/>
  <c r="K73" i="11" s="1"/>
  <c r="L73" i="11" s="1"/>
  <c r="M73" i="11" s="1"/>
  <c r="J72" i="11"/>
  <c r="K72" i="11" s="1"/>
  <c r="L72" i="11" s="1"/>
  <c r="M72" i="11" s="1"/>
  <c r="J71" i="11"/>
  <c r="K71" i="11" s="1"/>
  <c r="L71" i="11" s="1"/>
  <c r="M71" i="11" s="1"/>
  <c r="J67" i="11"/>
  <c r="K67" i="11" s="1"/>
  <c r="L67" i="11" s="1"/>
  <c r="M67" i="11" s="1"/>
  <c r="J66" i="11"/>
  <c r="K66" i="11" s="1"/>
  <c r="L66" i="11" s="1"/>
  <c r="M66" i="11" s="1"/>
  <c r="J65" i="11"/>
  <c r="J62" i="11"/>
  <c r="J61" i="11" s="1"/>
  <c r="J45" i="27" s="1"/>
  <c r="J53" i="11"/>
  <c r="K53" i="11" s="1"/>
  <c r="L53" i="11" s="1"/>
  <c r="M53" i="11" s="1"/>
  <c r="J52" i="11"/>
  <c r="K52" i="11" s="1"/>
  <c r="L52" i="11" s="1"/>
  <c r="M52" i="11" s="1"/>
  <c r="J51" i="11"/>
  <c r="J48" i="11"/>
  <c r="J47" i="11" s="1"/>
  <c r="J42" i="27" s="1"/>
  <c r="J45" i="11"/>
  <c r="J43" i="11" s="1"/>
  <c r="J41" i="27" s="1"/>
  <c r="J41" i="11"/>
  <c r="K41" i="11" s="1"/>
  <c r="L41" i="11" s="1"/>
  <c r="M41" i="11" s="1"/>
  <c r="M40" i="11" s="1"/>
  <c r="H156" i="11"/>
  <c r="H67" i="27" s="1"/>
  <c r="I156" i="11"/>
  <c r="I67" i="27" s="1"/>
  <c r="L228" i="11" l="1"/>
  <c r="J128" i="11"/>
  <c r="M246" i="11"/>
  <c r="K193" i="11"/>
  <c r="K46" i="32" s="1"/>
  <c r="M332" i="11"/>
  <c r="M56" i="32" s="1"/>
  <c r="L193" i="11"/>
  <c r="L46" i="32" s="1"/>
  <c r="M193" i="11"/>
  <c r="M46" i="32" s="1"/>
  <c r="M276" i="11"/>
  <c r="M107" i="27" s="1"/>
  <c r="K219" i="11"/>
  <c r="K87" i="27" s="1"/>
  <c r="J135" i="11"/>
  <c r="J62" i="27" s="1"/>
  <c r="J342" i="11"/>
  <c r="J125" i="27" s="1"/>
  <c r="K78" i="27"/>
  <c r="J295" i="11"/>
  <c r="J53" i="32" s="1"/>
  <c r="M323" i="11"/>
  <c r="M118" i="27" s="1"/>
  <c r="K213" i="11"/>
  <c r="K85" i="27" s="1"/>
  <c r="J122" i="11"/>
  <c r="J57" i="27" s="1"/>
  <c r="M101" i="11"/>
  <c r="M53" i="27" s="1"/>
  <c r="J101" i="11"/>
  <c r="J53" i="27" s="1"/>
  <c r="J95" i="11"/>
  <c r="J52" i="27" s="1"/>
  <c r="J87" i="11"/>
  <c r="J51" i="27" s="1"/>
  <c r="J64" i="11"/>
  <c r="J46" i="27" s="1"/>
  <c r="J114" i="11"/>
  <c r="J55" i="27" s="1"/>
  <c r="J189" i="11"/>
  <c r="J188" i="11" s="1"/>
  <c r="J45" i="32" s="1"/>
  <c r="K222" i="11"/>
  <c r="K88" i="27" s="1"/>
  <c r="J345" i="11"/>
  <c r="J126" i="27" s="1"/>
  <c r="K62" i="11"/>
  <c r="L62" i="11" s="1"/>
  <c r="M62" i="11" s="1"/>
  <c r="M61" i="11" s="1"/>
  <c r="M45" i="27" s="1"/>
  <c r="K48" i="11"/>
  <c r="L48" i="11" s="1"/>
  <c r="M48" i="11" s="1"/>
  <c r="M47" i="11" s="1"/>
  <c r="M42" i="27" s="1"/>
  <c r="K88" i="11"/>
  <c r="L88" i="11" s="1"/>
  <c r="M88" i="11" s="1"/>
  <c r="M87" i="11" s="1"/>
  <c r="M51" i="27" s="1"/>
  <c r="J118" i="11"/>
  <c r="J56" i="27" s="1"/>
  <c r="J351" i="11"/>
  <c r="J128" i="27" s="1"/>
  <c r="L72" i="27"/>
  <c r="J50" i="11"/>
  <c r="J43" i="27" s="1"/>
  <c r="K96" i="11"/>
  <c r="L96" i="11" s="1"/>
  <c r="M96" i="11" s="1"/>
  <c r="M95" i="11" s="1"/>
  <c r="M52" i="27" s="1"/>
  <c r="K124" i="11"/>
  <c r="L124" i="11" s="1"/>
  <c r="M124" i="11" s="1"/>
  <c r="M122" i="11" s="1"/>
  <c r="M57" i="27" s="1"/>
  <c r="K259" i="11"/>
  <c r="K51" i="32" s="1"/>
  <c r="K295" i="11"/>
  <c r="K53" i="32" s="1"/>
  <c r="J354" i="11"/>
  <c r="J129" i="27" s="1"/>
  <c r="M289" i="11"/>
  <c r="M110" i="27" s="1"/>
  <c r="J108" i="11"/>
  <c r="J54" i="27" s="1"/>
  <c r="K136" i="11"/>
  <c r="L136" i="11" s="1"/>
  <c r="M136" i="11" s="1"/>
  <c r="M135" i="11" s="1"/>
  <c r="M62" i="27" s="1"/>
  <c r="M280" i="11"/>
  <c r="M108" i="27" s="1"/>
  <c r="M328" i="11"/>
  <c r="M120" i="27" s="1"/>
  <c r="J84" i="11"/>
  <c r="J50" i="27" s="1"/>
  <c r="J159" i="11"/>
  <c r="J43" i="32" s="1"/>
  <c r="L295" i="11"/>
  <c r="L53" i="32" s="1"/>
  <c r="J332" i="11"/>
  <c r="J56" i="32" s="1"/>
  <c r="J70" i="11"/>
  <c r="J48" i="27" s="1"/>
  <c r="L159" i="11"/>
  <c r="L43" i="32" s="1"/>
  <c r="J72" i="27"/>
  <c r="K207" i="11"/>
  <c r="K83" i="27" s="1"/>
  <c r="M295" i="11"/>
  <c r="M53" i="32" s="1"/>
  <c r="K332" i="11"/>
  <c r="K56" i="32" s="1"/>
  <c r="L129" i="11"/>
  <c r="M129" i="11" s="1"/>
  <c r="M128" i="11" s="1"/>
  <c r="M59" i="27" s="1"/>
  <c r="M236" i="11"/>
  <c r="M92" i="27" s="1"/>
  <c r="K72" i="27"/>
  <c r="K210" i="11"/>
  <c r="K84" i="27" s="1"/>
  <c r="L246" i="11"/>
  <c r="L95" i="27" s="1"/>
  <c r="L332" i="11"/>
  <c r="L56" i="32" s="1"/>
  <c r="L120" i="11"/>
  <c r="K118" i="11"/>
  <c r="K56" i="27" s="1"/>
  <c r="J127" i="11"/>
  <c r="J41" i="32" s="1"/>
  <c r="J59" i="27"/>
  <c r="L115" i="11"/>
  <c r="K114" i="11"/>
  <c r="K55" i="27" s="1"/>
  <c r="M190" i="11"/>
  <c r="M189" i="11" s="1"/>
  <c r="L189" i="11"/>
  <c r="M95" i="27"/>
  <c r="M245" i="11"/>
  <c r="M50" i="32" s="1"/>
  <c r="M125" i="27"/>
  <c r="M341" i="11"/>
  <c r="M57" i="32" s="1"/>
  <c r="M70" i="11"/>
  <c r="L85" i="11"/>
  <c r="K84" i="11"/>
  <c r="K50" i="27" s="1"/>
  <c r="L109" i="11"/>
  <c r="K108" i="11"/>
  <c r="K54" i="27" s="1"/>
  <c r="M82" i="27"/>
  <c r="M203" i="11"/>
  <c r="M47" i="32" s="1"/>
  <c r="K216" i="11"/>
  <c r="K86" i="27" s="1"/>
  <c r="K227" i="11"/>
  <c r="H40" i="27"/>
  <c r="M267" i="11"/>
  <c r="K70" i="11"/>
  <c r="K48" i="27" s="1"/>
  <c r="K101" i="11"/>
  <c r="M159" i="11"/>
  <c r="M43" i="32" s="1"/>
  <c r="K189" i="11"/>
  <c r="L204" i="11"/>
  <c r="L207" i="11"/>
  <c r="L83" i="27" s="1"/>
  <c r="L210" i="11"/>
  <c r="L84" i="27" s="1"/>
  <c r="L213" i="11"/>
  <c r="L85" i="27" s="1"/>
  <c r="L216" i="11"/>
  <c r="L86" i="27" s="1"/>
  <c r="L219" i="11"/>
  <c r="L87" i="27" s="1"/>
  <c r="L222" i="11"/>
  <c r="L88" i="27" s="1"/>
  <c r="L236" i="11"/>
  <c r="L92" i="27" s="1"/>
  <c r="J259" i="11"/>
  <c r="J51" i="32" s="1"/>
  <c r="J103" i="27"/>
  <c r="J276" i="11"/>
  <c r="J107" i="27" s="1"/>
  <c r="J280" i="11"/>
  <c r="J108" i="27" s="1"/>
  <c r="J289" i="11"/>
  <c r="J110" i="27" s="1"/>
  <c r="J323" i="11"/>
  <c r="J328" i="11"/>
  <c r="K342" i="11"/>
  <c r="K345" i="11"/>
  <c r="K126" i="27" s="1"/>
  <c r="K348" i="11"/>
  <c r="K127" i="27" s="1"/>
  <c r="K351" i="11"/>
  <c r="K128" i="27" s="1"/>
  <c r="K354" i="11"/>
  <c r="K129" i="27" s="1"/>
  <c r="J193" i="11"/>
  <c r="J46" i="32" s="1"/>
  <c r="L250" i="11"/>
  <c r="J348" i="11"/>
  <c r="J127" i="27" s="1"/>
  <c r="K45" i="11"/>
  <c r="K51" i="11"/>
  <c r="K65" i="11"/>
  <c r="K132" i="11"/>
  <c r="L70" i="11"/>
  <c r="L48" i="27" s="1"/>
  <c r="L101" i="11"/>
  <c r="L53" i="27" s="1"/>
  <c r="K159" i="11"/>
  <c r="K43" i="32" s="1"/>
  <c r="K70" i="27"/>
  <c r="J246" i="11"/>
  <c r="J95" i="27" s="1"/>
  <c r="J250" i="11"/>
  <c r="J96" i="27" s="1"/>
  <c r="J99" i="27"/>
  <c r="K276" i="11"/>
  <c r="K107" i="27" s="1"/>
  <c r="K280" i="11"/>
  <c r="K108" i="27" s="1"/>
  <c r="K289" i="11"/>
  <c r="K110" i="27" s="1"/>
  <c r="K323" i="11"/>
  <c r="K328" i="11"/>
  <c r="L342" i="11"/>
  <c r="L345" i="11"/>
  <c r="L126" i="27" s="1"/>
  <c r="L348" i="11"/>
  <c r="L127" i="27" s="1"/>
  <c r="L351" i="11"/>
  <c r="L128" i="27" s="1"/>
  <c r="L354" i="11"/>
  <c r="L129" i="27" s="1"/>
  <c r="K204" i="11"/>
  <c r="K236" i="11"/>
  <c r="K92" i="27" s="1"/>
  <c r="M40" i="27"/>
  <c r="J204" i="11"/>
  <c r="J82" i="27" s="1"/>
  <c r="J207" i="11"/>
  <c r="J83" i="27" s="1"/>
  <c r="J210" i="11"/>
  <c r="J84" i="27" s="1"/>
  <c r="J213" i="11"/>
  <c r="J85" i="27" s="1"/>
  <c r="J216" i="11"/>
  <c r="J86" i="27" s="1"/>
  <c r="J219" i="11"/>
  <c r="J87" i="27" s="1"/>
  <c r="J222" i="11"/>
  <c r="J88" i="27" s="1"/>
  <c r="J227" i="11"/>
  <c r="J236" i="11"/>
  <c r="J92" i="27" s="1"/>
  <c r="K246" i="11"/>
  <c r="K250" i="11"/>
  <c r="K96" i="27" s="1"/>
  <c r="M259" i="11"/>
  <c r="M51" i="32" s="1"/>
  <c r="L259" i="11"/>
  <c r="L51" i="32" s="1"/>
  <c r="L103" i="27"/>
  <c r="L276" i="11"/>
  <c r="L107" i="27" s="1"/>
  <c r="L280" i="11"/>
  <c r="L108" i="27" s="1"/>
  <c r="L289" i="11"/>
  <c r="L110" i="27" s="1"/>
  <c r="L323" i="11"/>
  <c r="L328" i="11"/>
  <c r="J172" i="11"/>
  <c r="J73" i="27" s="1"/>
  <c r="K267" i="11"/>
  <c r="J267" i="11"/>
  <c r="J105" i="27" s="1"/>
  <c r="L267" i="11"/>
  <c r="K178" i="11"/>
  <c r="K74" i="27" s="1"/>
  <c r="J178" i="11"/>
  <c r="J74" i="27" s="1"/>
  <c r="L181" i="11"/>
  <c r="M172" i="11"/>
  <c r="M73" i="27" s="1"/>
  <c r="L172" i="11"/>
  <c r="L73" i="27" s="1"/>
  <c r="K172" i="11"/>
  <c r="L157" i="11"/>
  <c r="K156" i="11"/>
  <c r="K67" i="27" s="1"/>
  <c r="J156" i="11"/>
  <c r="J67" i="27" s="1"/>
  <c r="J147" i="11"/>
  <c r="J65" i="27" s="1"/>
  <c r="J144" i="11"/>
  <c r="J64" i="27" s="1"/>
  <c r="L148" i="11"/>
  <c r="K147" i="11"/>
  <c r="K65" i="27" s="1"/>
  <c r="L145" i="11"/>
  <c r="K144" i="11"/>
  <c r="J40" i="11"/>
  <c r="J40" i="27" s="1"/>
  <c r="L40" i="11"/>
  <c r="K40" i="11"/>
  <c r="K135" i="11" l="1"/>
  <c r="K62" i="27" s="1"/>
  <c r="M78" i="27"/>
  <c r="L78" i="27"/>
  <c r="M228" i="11"/>
  <c r="M227" i="11" s="1"/>
  <c r="M9" i="11" s="1"/>
  <c r="L227" i="11"/>
  <c r="L9" i="11" s="1"/>
  <c r="M121" i="27"/>
  <c r="L47" i="11"/>
  <c r="L42" i="27" s="1"/>
  <c r="K61" i="11"/>
  <c r="K45" i="27" s="1"/>
  <c r="K128" i="11"/>
  <c r="K122" i="11"/>
  <c r="K57" i="27" s="1"/>
  <c r="J76" i="27"/>
  <c r="L68" i="27"/>
  <c r="J100" i="27"/>
  <c r="M124" i="27"/>
  <c r="J121" i="27"/>
  <c r="K68" i="27"/>
  <c r="M81" i="27"/>
  <c r="J58" i="27"/>
  <c r="L111" i="27"/>
  <c r="J78" i="27"/>
  <c r="M94" i="27"/>
  <c r="K121" i="27"/>
  <c r="J68" i="27"/>
  <c r="K111" i="27"/>
  <c r="J111" i="27"/>
  <c r="J77" i="27"/>
  <c r="M68" i="27"/>
  <c r="M111" i="27"/>
  <c r="K100" i="27"/>
  <c r="L100" i="27"/>
  <c r="M100" i="27"/>
  <c r="L135" i="11"/>
  <c r="L62" i="27" s="1"/>
  <c r="L121" i="27"/>
  <c r="J169" i="11"/>
  <c r="J44" i="32" s="1"/>
  <c r="L128" i="11"/>
  <c r="L59" i="27" s="1"/>
  <c r="M327" i="11"/>
  <c r="M55" i="32" s="1"/>
  <c r="M305" i="11"/>
  <c r="M54" i="32" s="1"/>
  <c r="M266" i="11"/>
  <c r="M52" i="32" s="1"/>
  <c r="M226" i="11"/>
  <c r="M49" i="32" s="1"/>
  <c r="M91" i="27"/>
  <c r="K169" i="11"/>
  <c r="K44" i="32" s="1"/>
  <c r="J39" i="11"/>
  <c r="J39" i="32" s="1"/>
  <c r="K47" i="11"/>
  <c r="K42" i="27" s="1"/>
  <c r="M105" i="27"/>
  <c r="L122" i="11"/>
  <c r="L57" i="27" s="1"/>
  <c r="J341" i="11"/>
  <c r="J57" i="32" s="1"/>
  <c r="L95" i="11"/>
  <c r="L52" i="27" s="1"/>
  <c r="K87" i="11"/>
  <c r="K51" i="27" s="1"/>
  <c r="K95" i="11"/>
  <c r="K52" i="27" s="1"/>
  <c r="L87" i="11"/>
  <c r="L51" i="27" s="1"/>
  <c r="J69" i="11"/>
  <c r="J40" i="32" s="1"/>
  <c r="L61" i="11"/>
  <c r="L45" i="27" s="1"/>
  <c r="L40" i="27"/>
  <c r="L96" i="27"/>
  <c r="L245" i="11"/>
  <c r="L50" i="32" s="1"/>
  <c r="K40" i="27"/>
  <c r="L118" i="27"/>
  <c r="L305" i="11"/>
  <c r="L54" i="32" s="1"/>
  <c r="K95" i="27"/>
  <c r="K245" i="11"/>
  <c r="K50" i="32" s="1"/>
  <c r="K120" i="27"/>
  <c r="K327" i="11"/>
  <c r="K55" i="32" s="1"/>
  <c r="L132" i="11"/>
  <c r="K131" i="11"/>
  <c r="K60" i="27" s="1"/>
  <c r="M109" i="11"/>
  <c r="M108" i="11" s="1"/>
  <c r="M54" i="27" s="1"/>
  <c r="L108" i="11"/>
  <c r="L54" i="27" s="1"/>
  <c r="M48" i="27"/>
  <c r="K125" i="27"/>
  <c r="K341" i="11"/>
  <c r="K57" i="32" s="1"/>
  <c r="L82" i="27"/>
  <c r="L203" i="11"/>
  <c r="L47" i="32" s="1"/>
  <c r="L77" i="27"/>
  <c r="L188" i="11"/>
  <c r="L45" i="32" s="1"/>
  <c r="L65" i="11"/>
  <c r="K64" i="11"/>
  <c r="K46" i="27" s="1"/>
  <c r="J9" i="11"/>
  <c r="J91" i="27"/>
  <c r="J226" i="11"/>
  <c r="J49" i="32" s="1"/>
  <c r="J245" i="11"/>
  <c r="J50" i="32" s="1"/>
  <c r="L51" i="11"/>
  <c r="K50" i="11"/>
  <c r="K43" i="27" s="1"/>
  <c r="J120" i="27"/>
  <c r="J327" i="11"/>
  <c r="J55" i="32" s="1"/>
  <c r="L91" i="27"/>
  <c r="L226" i="11"/>
  <c r="L49" i="32" s="1"/>
  <c r="K77" i="27"/>
  <c r="K188" i="11"/>
  <c r="K45" i="32" s="1"/>
  <c r="K9" i="11"/>
  <c r="K91" i="27"/>
  <c r="K226" i="11"/>
  <c r="K49" i="32" s="1"/>
  <c r="M85" i="11"/>
  <c r="M84" i="11" s="1"/>
  <c r="M50" i="27" s="1"/>
  <c r="L84" i="11"/>
  <c r="L50" i="27" s="1"/>
  <c r="M77" i="27"/>
  <c r="M188" i="11"/>
  <c r="M45" i="32" s="1"/>
  <c r="M115" i="11"/>
  <c r="M114" i="11" s="1"/>
  <c r="M55" i="27" s="1"/>
  <c r="L114" i="11"/>
  <c r="L55" i="27" s="1"/>
  <c r="K82" i="27"/>
  <c r="K203" i="11"/>
  <c r="K47" i="32" s="1"/>
  <c r="K118" i="27"/>
  <c r="K305" i="11"/>
  <c r="K54" i="32" s="1"/>
  <c r="J203" i="11"/>
  <c r="J47" i="32" s="1"/>
  <c r="J266" i="11"/>
  <c r="J52" i="32" s="1"/>
  <c r="L120" i="27"/>
  <c r="L327" i="11"/>
  <c r="L55" i="32" s="1"/>
  <c r="L125" i="27"/>
  <c r="L341" i="11"/>
  <c r="L57" i="32" s="1"/>
  <c r="L45" i="11"/>
  <c r="K43" i="11"/>
  <c r="K41" i="27" s="1"/>
  <c r="J118" i="27"/>
  <c r="J305" i="11"/>
  <c r="J54" i="32" s="1"/>
  <c r="K53" i="27"/>
  <c r="M120" i="11"/>
  <c r="M118" i="11" s="1"/>
  <c r="M56" i="27" s="1"/>
  <c r="L118" i="11"/>
  <c r="L56" i="27" s="1"/>
  <c r="L105" i="27"/>
  <c r="L266" i="11"/>
  <c r="L52" i="32" s="1"/>
  <c r="K105" i="27"/>
  <c r="K266" i="11"/>
  <c r="K52" i="32" s="1"/>
  <c r="M181" i="11"/>
  <c r="M178" i="11" s="1"/>
  <c r="M169" i="11" s="1"/>
  <c r="M44" i="32" s="1"/>
  <c r="L178" i="11"/>
  <c r="L169" i="11" s="1"/>
  <c r="L44" i="32" s="1"/>
  <c r="J363" i="11"/>
  <c r="K73" i="27"/>
  <c r="M157" i="11"/>
  <c r="M156" i="11" s="1"/>
  <c r="M67" i="27" s="1"/>
  <c r="L156" i="11"/>
  <c r="L67" i="27" s="1"/>
  <c r="J134" i="11"/>
  <c r="J42" i="32" s="1"/>
  <c r="M148" i="11"/>
  <c r="M147" i="11" s="1"/>
  <c r="M65" i="27" s="1"/>
  <c r="L147" i="11"/>
  <c r="L65" i="27" s="1"/>
  <c r="K64" i="27"/>
  <c r="K134" i="11"/>
  <c r="K42" i="32" s="1"/>
  <c r="M145" i="11"/>
  <c r="M144" i="11" s="1"/>
  <c r="L144" i="11"/>
  <c r="K59" i="27" l="1"/>
  <c r="K127" i="11"/>
  <c r="L9" i="27"/>
  <c r="L9" i="32"/>
  <c r="K9" i="32"/>
  <c r="K9" i="27"/>
  <c r="J9" i="27"/>
  <c r="J9" i="32"/>
  <c r="M9" i="32"/>
  <c r="M9" i="27"/>
  <c r="M114" i="27"/>
  <c r="L114" i="27"/>
  <c r="M119" i="27"/>
  <c r="J39" i="27"/>
  <c r="L76" i="27"/>
  <c r="K76" i="27"/>
  <c r="L119" i="27"/>
  <c r="J104" i="27"/>
  <c r="L90" i="27"/>
  <c r="M76" i="27"/>
  <c r="L81" i="27"/>
  <c r="J71" i="27"/>
  <c r="K114" i="27"/>
  <c r="K124" i="27"/>
  <c r="K119" i="27"/>
  <c r="J94" i="27"/>
  <c r="J81" i="27"/>
  <c r="J90" i="27"/>
  <c r="J61" i="27"/>
  <c r="L94" i="27"/>
  <c r="L124" i="27"/>
  <c r="K90" i="27"/>
  <c r="J124" i="27"/>
  <c r="M90" i="27"/>
  <c r="J47" i="27"/>
  <c r="J114" i="27"/>
  <c r="K71" i="27"/>
  <c r="K81" i="27"/>
  <c r="J119" i="27"/>
  <c r="K94" i="27"/>
  <c r="M104" i="27"/>
  <c r="M225" i="11"/>
  <c r="M48" i="32" s="1"/>
  <c r="K363" i="11"/>
  <c r="K69" i="11"/>
  <c r="K40" i="32" s="1"/>
  <c r="K41" i="32"/>
  <c r="J225" i="11"/>
  <c r="J48" i="32" s="1"/>
  <c r="M65" i="11"/>
  <c r="M64" i="11" s="1"/>
  <c r="M46" i="27" s="1"/>
  <c r="L64" i="11"/>
  <c r="L46" i="27" s="1"/>
  <c r="M132" i="11"/>
  <c r="M131" i="11" s="1"/>
  <c r="L131" i="11"/>
  <c r="K39" i="11"/>
  <c r="K39" i="32" s="1"/>
  <c r="L69" i="11"/>
  <c r="L40" i="32" s="1"/>
  <c r="M69" i="11"/>
  <c r="M40" i="32" s="1"/>
  <c r="M45" i="11"/>
  <c r="M43" i="11" s="1"/>
  <c r="L43" i="11"/>
  <c r="M51" i="11"/>
  <c r="M50" i="11" s="1"/>
  <c r="M43" i="27" s="1"/>
  <c r="L50" i="11"/>
  <c r="L43" i="27" s="1"/>
  <c r="K104" i="27"/>
  <c r="K225" i="11"/>
  <c r="K48" i="32" s="1"/>
  <c r="L104" i="27"/>
  <c r="L225" i="11"/>
  <c r="L48" i="32" s="1"/>
  <c r="L74" i="27"/>
  <c r="L71" i="27"/>
  <c r="M74" i="27"/>
  <c r="M71" i="27"/>
  <c r="J38" i="11"/>
  <c r="J38" i="32" s="1"/>
  <c r="J362" i="11"/>
  <c r="L64" i="27"/>
  <c r="L134" i="11"/>
  <c r="L42" i="32" s="1"/>
  <c r="M64" i="27"/>
  <c r="M134" i="11"/>
  <c r="M42" i="32" s="1"/>
  <c r="K61" i="27"/>
  <c r="H172" i="11"/>
  <c r="H73" i="27" s="1"/>
  <c r="I172" i="11"/>
  <c r="I73" i="27" s="1"/>
  <c r="J38" i="27" l="1"/>
  <c r="M89" i="27"/>
  <c r="L89" i="27"/>
  <c r="M47" i="27"/>
  <c r="K89" i="27"/>
  <c r="K39" i="27"/>
  <c r="K58" i="27"/>
  <c r="J89" i="27"/>
  <c r="L47" i="27"/>
  <c r="K47" i="27"/>
  <c r="L363" i="11"/>
  <c r="M363" i="11"/>
  <c r="K362" i="11"/>
  <c r="K38" i="11"/>
  <c r="J364" i="11"/>
  <c r="L60" i="27"/>
  <c r="L127" i="11"/>
  <c r="L41" i="32" s="1"/>
  <c r="L41" i="27"/>
  <c r="L39" i="11"/>
  <c r="L39" i="32" s="1"/>
  <c r="M60" i="27"/>
  <c r="M127" i="11"/>
  <c r="M41" i="32" s="1"/>
  <c r="M41" i="27"/>
  <c r="M39" i="11"/>
  <c r="M39" i="32" s="1"/>
  <c r="L61" i="27"/>
  <c r="M61" i="27"/>
  <c r="I359" i="11"/>
  <c r="I131" i="27" s="1"/>
  <c r="I357" i="11"/>
  <c r="I130" i="27" s="1"/>
  <c r="I354" i="11"/>
  <c r="I129" i="27" s="1"/>
  <c r="I351" i="11"/>
  <c r="I128" i="27" s="1"/>
  <c r="I348" i="11"/>
  <c r="I127" i="27" s="1"/>
  <c r="I345" i="11"/>
  <c r="I126" i="27" s="1"/>
  <c r="I342" i="11"/>
  <c r="I125" i="27" s="1"/>
  <c r="I336" i="11"/>
  <c r="I123" i="27" s="1"/>
  <c r="I333" i="11"/>
  <c r="I122" i="27" s="1"/>
  <c r="I328" i="11"/>
  <c r="I323" i="11"/>
  <c r="I118" i="27" s="1"/>
  <c r="I318" i="11"/>
  <c r="I117" i="27" s="1"/>
  <c r="I311" i="11"/>
  <c r="I306" i="11"/>
  <c r="I115" i="27" s="1"/>
  <c r="I301" i="11"/>
  <c r="I113" i="27" s="1"/>
  <c r="I296" i="11"/>
  <c r="I289" i="11"/>
  <c r="I110" i="27" s="1"/>
  <c r="I109" i="27"/>
  <c r="I280" i="11"/>
  <c r="I108" i="27" s="1"/>
  <c r="I276" i="11"/>
  <c r="I107" i="27" s="1"/>
  <c r="I273" i="11"/>
  <c r="I106" i="27" s="1"/>
  <c r="I267" i="11"/>
  <c r="I105" i="27" s="1"/>
  <c r="I262" i="11"/>
  <c r="I102" i="27" s="1"/>
  <c r="I260" i="11"/>
  <c r="I101" i="27" s="1"/>
  <c r="I257" i="11"/>
  <c r="I99" i="27" s="1"/>
  <c r="I255" i="11"/>
  <c r="I98" i="27" s="1"/>
  <c r="I253" i="11"/>
  <c r="I97" i="27" s="1"/>
  <c r="I250" i="11"/>
  <c r="I246" i="11"/>
  <c r="I95" i="27" s="1"/>
  <c r="I242" i="11"/>
  <c r="I93" i="27" s="1"/>
  <c r="I236" i="11"/>
  <c r="I227" i="11"/>
  <c r="I222" i="11"/>
  <c r="I88" i="27" s="1"/>
  <c r="I219" i="11"/>
  <c r="I87" i="27" s="1"/>
  <c r="I216" i="11"/>
  <c r="I86" i="27" s="1"/>
  <c r="I213" i="11"/>
  <c r="I85" i="27" s="1"/>
  <c r="I210" i="11"/>
  <c r="I207" i="11"/>
  <c r="I83" i="27" s="1"/>
  <c r="I204" i="11"/>
  <c r="I82" i="27" s="1"/>
  <c r="I198" i="11"/>
  <c r="I79" i="27"/>
  <c r="I189" i="11"/>
  <c r="I77" i="27" s="1"/>
  <c r="I178" i="11"/>
  <c r="I74" i="27" s="1"/>
  <c r="I170" i="11"/>
  <c r="I165" i="11"/>
  <c r="I70" i="27" s="1"/>
  <c r="I160" i="11"/>
  <c r="I69" i="27" s="1"/>
  <c r="I66" i="27"/>
  <c r="I147" i="11"/>
  <c r="I65" i="27" s="1"/>
  <c r="I144" i="11"/>
  <c r="I64" i="27" s="1"/>
  <c r="I140" i="11"/>
  <c r="I63" i="27" s="1"/>
  <c r="I135" i="11"/>
  <c r="I131" i="11"/>
  <c r="I60" i="27" s="1"/>
  <c r="I128" i="11"/>
  <c r="I59" i="27" s="1"/>
  <c r="I122" i="11"/>
  <c r="I57" i="27" s="1"/>
  <c r="I118" i="11"/>
  <c r="I56" i="27" s="1"/>
  <c r="I114" i="11"/>
  <c r="I55" i="27" s="1"/>
  <c r="I108" i="11"/>
  <c r="I54" i="27" s="1"/>
  <c r="I101" i="11"/>
  <c r="I53" i="27" s="1"/>
  <c r="I95" i="11"/>
  <c r="I52" i="27" s="1"/>
  <c r="I87" i="11"/>
  <c r="I51" i="27" s="1"/>
  <c r="I84" i="11"/>
  <c r="I50" i="27" s="1"/>
  <c r="I79" i="11"/>
  <c r="I49" i="27" s="1"/>
  <c r="I70" i="11"/>
  <c r="I48" i="27" s="1"/>
  <c r="I64" i="11"/>
  <c r="I46" i="27" s="1"/>
  <c r="I61" i="11"/>
  <c r="I45" i="27" s="1"/>
  <c r="I55" i="11"/>
  <c r="I44" i="27" s="1"/>
  <c r="I50" i="11"/>
  <c r="I43" i="27" s="1"/>
  <c r="I47" i="11"/>
  <c r="I42" i="27" s="1"/>
  <c r="I43" i="11"/>
  <c r="I41" i="27" s="1"/>
  <c r="I40" i="11"/>
  <c r="I40" i="27" s="1"/>
  <c r="M10" i="11"/>
  <c r="L10" i="11"/>
  <c r="K11" i="11"/>
  <c r="J10" i="11"/>
  <c r="H109" i="27"/>
  <c r="J14" i="11" l="1"/>
  <c r="J59" i="32"/>
  <c r="K364" i="11"/>
  <c r="K7" i="11" s="1"/>
  <c r="K38" i="32"/>
  <c r="J133" i="27"/>
  <c r="M10" i="32"/>
  <c r="M10" i="27"/>
  <c r="J14" i="32"/>
  <c r="J14" i="27"/>
  <c r="J10" i="27"/>
  <c r="J10" i="32"/>
  <c r="K11" i="27"/>
  <c r="K11" i="32"/>
  <c r="L10" i="27"/>
  <c r="L10" i="32"/>
  <c r="K38" i="27"/>
  <c r="K133" i="27" s="1"/>
  <c r="M58" i="27"/>
  <c r="L39" i="27"/>
  <c r="L58" i="27"/>
  <c r="M39" i="27"/>
  <c r="L362" i="11"/>
  <c r="I72" i="27"/>
  <c r="I169" i="11"/>
  <c r="I44" i="32" s="1"/>
  <c r="J7" i="11"/>
  <c r="I134" i="11"/>
  <c r="I42" i="32" s="1"/>
  <c r="I62" i="27"/>
  <c r="I203" i="11"/>
  <c r="I47" i="32" s="1"/>
  <c r="I84" i="27"/>
  <c r="I327" i="11"/>
  <c r="I55" i="32" s="1"/>
  <c r="I120" i="27"/>
  <c r="I341" i="11"/>
  <c r="I57" i="32" s="1"/>
  <c r="M38" i="11"/>
  <c r="L38" i="11"/>
  <c r="I127" i="11"/>
  <c r="I41" i="32" s="1"/>
  <c r="I159" i="11"/>
  <c r="I43" i="32" s="1"/>
  <c r="I193" i="11"/>
  <c r="I46" i="32" s="1"/>
  <c r="I80" i="27"/>
  <c r="I9" i="11"/>
  <c r="I11" i="11" s="1"/>
  <c r="I91" i="27"/>
  <c r="I245" i="11"/>
  <c r="I50" i="32" s="1"/>
  <c r="I96" i="27"/>
  <c r="I259" i="11"/>
  <c r="I51" i="32" s="1"/>
  <c r="I305" i="11"/>
  <c r="I54" i="32" s="1"/>
  <c r="I116" i="27"/>
  <c r="I332" i="11"/>
  <c r="I56" i="32" s="1"/>
  <c r="M362" i="11"/>
  <c r="I188" i="11"/>
  <c r="I45" i="32" s="1"/>
  <c r="I226" i="11"/>
  <c r="I49" i="32" s="1"/>
  <c r="I92" i="27"/>
  <c r="I295" i="11"/>
  <c r="I53" i="32" s="1"/>
  <c r="I112" i="27"/>
  <c r="I266" i="11"/>
  <c r="I52" i="32" s="1"/>
  <c r="I69" i="11"/>
  <c r="I40" i="32" s="1"/>
  <c r="L11" i="11"/>
  <c r="I39" i="11"/>
  <c r="I39" i="32" s="1"/>
  <c r="I363" i="11"/>
  <c r="M11" i="11"/>
  <c r="K10" i="11"/>
  <c r="J11" i="11"/>
  <c r="H359" i="11"/>
  <c r="H131" i="27" s="1"/>
  <c r="H357" i="11"/>
  <c r="H130" i="27" s="1"/>
  <c r="H354" i="11"/>
  <c r="H129" i="27" s="1"/>
  <c r="H351" i="11"/>
  <c r="H128" i="27" s="1"/>
  <c r="H348" i="11"/>
  <c r="H127" i="27" s="1"/>
  <c r="H345" i="11"/>
  <c r="H126" i="27" s="1"/>
  <c r="H342" i="11"/>
  <c r="H125" i="27" s="1"/>
  <c r="H336" i="11"/>
  <c r="H123" i="27" s="1"/>
  <c r="H333" i="11"/>
  <c r="H122" i="27" s="1"/>
  <c r="H328" i="11"/>
  <c r="H120" i="27" s="1"/>
  <c r="H323" i="11"/>
  <c r="H118" i="27" s="1"/>
  <c r="H318" i="11"/>
  <c r="H117" i="27" s="1"/>
  <c r="H311" i="11"/>
  <c r="H116" i="27" s="1"/>
  <c r="H306" i="11"/>
  <c r="H115" i="27" s="1"/>
  <c r="H301" i="11"/>
  <c r="H113" i="27" s="1"/>
  <c r="H296" i="11"/>
  <c r="H289" i="11"/>
  <c r="H110" i="27" s="1"/>
  <c r="H280" i="11"/>
  <c r="H108" i="27" s="1"/>
  <c r="H276" i="11"/>
  <c r="H107" i="27" s="1"/>
  <c r="H273" i="11"/>
  <c r="H106" i="27" s="1"/>
  <c r="H267" i="11"/>
  <c r="H105" i="27" s="1"/>
  <c r="H264" i="11"/>
  <c r="H103" i="27" s="1"/>
  <c r="H262" i="11"/>
  <c r="H102" i="27" s="1"/>
  <c r="H260" i="11"/>
  <c r="H101" i="27" s="1"/>
  <c r="H257" i="11"/>
  <c r="H99" i="27" s="1"/>
  <c r="H255" i="11"/>
  <c r="H98" i="27" s="1"/>
  <c r="H253" i="11"/>
  <c r="H97" i="27" s="1"/>
  <c r="H250" i="11"/>
  <c r="H96" i="27" s="1"/>
  <c r="H246" i="11"/>
  <c r="H95" i="27" s="1"/>
  <c r="H242" i="11"/>
  <c r="H93" i="27" s="1"/>
  <c r="H236" i="11"/>
  <c r="H92" i="27" s="1"/>
  <c r="H227" i="11"/>
  <c r="H222" i="11"/>
  <c r="H88" i="27" s="1"/>
  <c r="H219" i="11"/>
  <c r="H87" i="27" s="1"/>
  <c r="H216" i="11"/>
  <c r="H86" i="27" s="1"/>
  <c r="H213" i="11"/>
  <c r="H85" i="27" s="1"/>
  <c r="H210" i="11"/>
  <c r="H84" i="27" s="1"/>
  <c r="H207" i="11"/>
  <c r="H83" i="27" s="1"/>
  <c r="H204" i="11"/>
  <c r="H82" i="27" s="1"/>
  <c r="H198" i="11"/>
  <c r="H80" i="27" s="1"/>
  <c r="H79" i="27"/>
  <c r="H189" i="11"/>
  <c r="H178" i="11"/>
  <c r="H74" i="27" s="1"/>
  <c r="H170" i="11"/>
  <c r="H165" i="11"/>
  <c r="H70" i="27" s="1"/>
  <c r="H160" i="11"/>
  <c r="H69" i="27" s="1"/>
  <c r="H66" i="27"/>
  <c r="H147" i="11"/>
  <c r="H65" i="27" s="1"/>
  <c r="H144" i="11"/>
  <c r="H64" i="27" s="1"/>
  <c r="H140" i="11"/>
  <c r="H63" i="27" s="1"/>
  <c r="H135" i="11"/>
  <c r="H62" i="27" s="1"/>
  <c r="H131" i="11"/>
  <c r="H60" i="27" s="1"/>
  <c r="H128" i="11"/>
  <c r="H59" i="27" s="1"/>
  <c r="H122" i="11"/>
  <c r="H57" i="27" s="1"/>
  <c r="H118" i="11"/>
  <c r="H56" i="27" s="1"/>
  <c r="H114" i="11"/>
  <c r="H55" i="27" s="1"/>
  <c r="H108" i="11"/>
  <c r="H54" i="27" s="1"/>
  <c r="H101" i="11"/>
  <c r="H53" i="27" s="1"/>
  <c r="H95" i="11"/>
  <c r="H52" i="27" s="1"/>
  <c r="H87" i="11"/>
  <c r="H51" i="27" s="1"/>
  <c r="H84" i="11"/>
  <c r="H50" i="27" s="1"/>
  <c r="H79" i="11"/>
  <c r="H49" i="27" s="1"/>
  <c r="H70" i="11"/>
  <c r="H48" i="27" s="1"/>
  <c r="H64" i="11"/>
  <c r="H46" i="27" s="1"/>
  <c r="H61" i="11"/>
  <c r="H45" i="27" s="1"/>
  <c r="H55" i="11"/>
  <c r="H44" i="27" s="1"/>
  <c r="H50" i="11"/>
  <c r="H43" i="27" s="1"/>
  <c r="H47" i="11"/>
  <c r="H42" i="27" s="1"/>
  <c r="H43" i="11"/>
  <c r="L364" i="11" l="1"/>
  <c r="L38" i="32"/>
  <c r="M364" i="11"/>
  <c r="M38" i="32"/>
  <c r="K14" i="11"/>
  <c r="K59" i="32"/>
  <c r="J7" i="27"/>
  <c r="J7" i="32"/>
  <c r="M11" i="32"/>
  <c r="M11" i="27"/>
  <c r="K7" i="27"/>
  <c r="K7" i="32"/>
  <c r="L11" i="32"/>
  <c r="L11" i="27"/>
  <c r="I10" i="11"/>
  <c r="I9" i="32"/>
  <c r="I9" i="27"/>
  <c r="I11" i="27"/>
  <c r="I11" i="32"/>
  <c r="J11" i="27"/>
  <c r="J11" i="32"/>
  <c r="K10" i="27"/>
  <c r="K10" i="32"/>
  <c r="L38" i="27"/>
  <c r="L133" i="27" s="1"/>
  <c r="M38" i="27"/>
  <c r="M133" i="27" s="1"/>
  <c r="I78" i="27"/>
  <c r="I111" i="27"/>
  <c r="I100" i="27"/>
  <c r="I58" i="27"/>
  <c r="I68" i="27"/>
  <c r="I39" i="27"/>
  <c r="I61" i="27"/>
  <c r="I76" i="27"/>
  <c r="I94" i="27"/>
  <c r="I81" i="27"/>
  <c r="I47" i="27"/>
  <c r="I124" i="27"/>
  <c r="I114" i="27"/>
  <c r="I90" i="27"/>
  <c r="I104" i="27"/>
  <c r="I71" i="27"/>
  <c r="I121" i="27"/>
  <c r="I119" i="27"/>
  <c r="H72" i="27"/>
  <c r="H169" i="11"/>
  <c r="H44" i="32" s="1"/>
  <c r="I225" i="11"/>
  <c r="I48" i="32" s="1"/>
  <c r="L7" i="11"/>
  <c r="M7" i="11"/>
  <c r="H188" i="11"/>
  <c r="H45" i="32" s="1"/>
  <c r="H77" i="27"/>
  <c r="H327" i="11"/>
  <c r="H55" i="32" s="1"/>
  <c r="H41" i="27"/>
  <c r="H39" i="11"/>
  <c r="H39" i="32" s="1"/>
  <c r="H9" i="11"/>
  <c r="H91" i="27"/>
  <c r="H295" i="11"/>
  <c r="H53" i="32" s="1"/>
  <c r="H112" i="27"/>
  <c r="I38" i="11"/>
  <c r="I38" i="32" s="1"/>
  <c r="I362" i="11"/>
  <c r="H332" i="11"/>
  <c r="H56" i="32" s="1"/>
  <c r="H134" i="11"/>
  <c r="H42" i="32" s="1"/>
  <c r="H69" i="11"/>
  <c r="H40" i="32" s="1"/>
  <c r="H127" i="11"/>
  <c r="H41" i="32" s="1"/>
  <c r="H159" i="11"/>
  <c r="H43" i="32" s="1"/>
  <c r="H363" i="11"/>
  <c r="H226" i="11"/>
  <c r="H49" i="32" s="1"/>
  <c r="H266" i="11"/>
  <c r="H52" i="32" s="1"/>
  <c r="H305" i="11"/>
  <c r="H54" i="32" s="1"/>
  <c r="H203" i="11"/>
  <c r="H47" i="32" s="1"/>
  <c r="H259" i="11"/>
  <c r="H51" i="32" s="1"/>
  <c r="H341" i="11"/>
  <c r="H57" i="32" s="1"/>
  <c r="H193" i="11"/>
  <c r="H46" i="32" s="1"/>
  <c r="H245" i="11"/>
  <c r="H50" i="32" s="1"/>
  <c r="K14" i="27" l="1"/>
  <c r="K14" i="32"/>
  <c r="M14" i="11"/>
  <c r="M59" i="32"/>
  <c r="L14" i="11"/>
  <c r="L59" i="32"/>
  <c r="M7" i="32"/>
  <c r="M7" i="27"/>
  <c r="L7" i="27"/>
  <c r="L7" i="32"/>
  <c r="I10" i="32"/>
  <c r="I10" i="27"/>
  <c r="H10" i="11"/>
  <c r="H9" i="27"/>
  <c r="H9" i="32"/>
  <c r="I38" i="27"/>
  <c r="H121" i="27"/>
  <c r="H100" i="27"/>
  <c r="H47" i="27"/>
  <c r="H76" i="27"/>
  <c r="H61" i="27"/>
  <c r="I89" i="27"/>
  <c r="H71" i="27"/>
  <c r="H39" i="27"/>
  <c r="H104" i="27"/>
  <c r="H90" i="27"/>
  <c r="H94" i="27"/>
  <c r="H78" i="27"/>
  <c r="H68" i="27"/>
  <c r="H111" i="27"/>
  <c r="H119" i="27"/>
  <c r="H81" i="27"/>
  <c r="H114" i="27"/>
  <c r="H124" i="27"/>
  <c r="H58" i="27"/>
  <c r="I364" i="11"/>
  <c r="H38" i="11"/>
  <c r="H38" i="32" s="1"/>
  <c r="H225" i="11"/>
  <c r="H48" i="32" s="1"/>
  <c r="H362" i="11"/>
  <c r="H11" i="11"/>
  <c r="L14" i="32" l="1"/>
  <c r="L14" i="27"/>
  <c r="M14" i="32"/>
  <c r="M14" i="27"/>
  <c r="I14" i="11"/>
  <c r="I14" i="27" s="1"/>
  <c r="I59" i="32"/>
  <c r="H11" i="27"/>
  <c r="H11" i="32"/>
  <c r="H10" i="27"/>
  <c r="H10" i="32"/>
  <c r="I133" i="27"/>
  <c r="H38" i="27"/>
  <c r="H89" i="27"/>
  <c r="I7" i="11"/>
  <c r="I33" i="11" s="1"/>
  <c r="H364" i="11"/>
  <c r="H59" i="32" s="1"/>
  <c r="I14" i="32" l="1"/>
  <c r="I28" i="11"/>
  <c r="I33" i="32"/>
  <c r="J33" i="11"/>
  <c r="J33" i="32" s="1"/>
  <c r="I7" i="27"/>
  <c r="I7" i="32"/>
  <c r="H133" i="27"/>
  <c r="H7" i="11"/>
  <c r="H14" i="11"/>
  <c r="K33" i="11" l="1"/>
  <c r="K33" i="32" s="1"/>
  <c r="J28" i="11"/>
  <c r="H7" i="32"/>
  <c r="H7" i="27"/>
  <c r="H14" i="27"/>
  <c r="H14" i="32"/>
  <c r="L33" i="11" l="1"/>
  <c r="L33" i="32" s="1"/>
  <c r="K28" i="11"/>
  <c r="I33" i="27"/>
  <c r="M33" i="11" l="1"/>
  <c r="L28" i="11"/>
  <c r="I28" i="27"/>
  <c r="M28" i="11" l="1"/>
  <c r="M33" i="32"/>
  <c r="J33" i="27"/>
  <c r="J28" i="27" l="1"/>
  <c r="K33" i="27" l="1"/>
  <c r="K28" i="27" l="1"/>
  <c r="L33" i="27" l="1"/>
  <c r="L28" i="27" l="1"/>
  <c r="M33" i="27" l="1"/>
  <c r="M28" i="27" l="1"/>
</calcChain>
</file>

<file path=xl/sharedStrings.xml><?xml version="1.0" encoding="utf-8"?>
<sst xmlns="http://schemas.openxmlformats.org/spreadsheetml/2006/main" count="1077" uniqueCount="386">
  <si>
    <t>Steuerfuss</t>
  </si>
  <si>
    <t>Notwendiger Steuerfuss</t>
  </si>
  <si>
    <t>Periode:</t>
  </si>
  <si>
    <t>Finanzplan Periode:</t>
  </si>
  <si>
    <t>Steuerkraft 100%</t>
  </si>
  <si>
    <t>Entwicklung
Basis: Budget</t>
  </si>
  <si>
    <t xml:space="preserve">Finanzplan </t>
  </si>
  <si>
    <t>für die Planungsperiode</t>
  </si>
  <si>
    <t>Erläuterungen zum Arbeitsblatt Finanzplan</t>
  </si>
  <si>
    <t>In dieser Spalte wird die voraussichtliche Teuerung eingetragen. Die Berechnung basiert</t>
  </si>
  <si>
    <t>auf der Zahl aus dem Voranschlag. Diese wird in den vier Planjahren linear der eingegebenen</t>
  </si>
  <si>
    <t xml:space="preserve">A = zeigt an, dass die Zahlen in den Planjahren automatisch auf der Basis Voranschlag und </t>
  </si>
  <si>
    <t>Plan</t>
  </si>
  <si>
    <t>Rechnung</t>
  </si>
  <si>
    <t>Aufwand</t>
  </si>
  <si>
    <t>Ertrag</t>
  </si>
  <si>
    <t>CHF</t>
  </si>
  <si>
    <t>A</t>
  </si>
  <si>
    <t>M</t>
  </si>
  <si>
    <t>einzutragen.</t>
  </si>
  <si>
    <t>werden sollen / können  / dürfen.</t>
  </si>
  <si>
    <t>Zeile 14</t>
  </si>
  <si>
    <t>Zeile 19</t>
  </si>
  <si>
    <t>übernommen.</t>
  </si>
  <si>
    <t>Finanzplan übernommen.</t>
  </si>
  <si>
    <t>Idee:</t>
  </si>
  <si>
    <t>Erläuterungen zum Titelblatt</t>
  </si>
  <si>
    <t>Finanzplan</t>
  </si>
  <si>
    <t>M = zeigt an, dass die Zahlen in den Planjahren manuell zu erfassen sind.</t>
  </si>
  <si>
    <t xml:space="preserve">Teuerungsrate angepasst. </t>
  </si>
  <si>
    <t>Die Teuerungsrate kann für jede Zeile &gt;jährlich wiederkehrend&lt; einzeln festgelegt werden.</t>
  </si>
  <si>
    <t>Eingabebereich für den Namen der Kirchgemeinde. Dieser wird automatisch in den</t>
  </si>
  <si>
    <t>Eingabebereich für die Planungsperiode.  Diese wird automatisch in den Finanzplan</t>
  </si>
  <si>
    <t>Achtung: wird die Teuerung mit kleiner als 1% eingegeben, muss die Eingabe ausdrücklich mit</t>
  </si>
  <si>
    <t>Steuerertrag pro Steuerprozent</t>
  </si>
  <si>
    <t>Zeile 10</t>
  </si>
  <si>
    <t>Zeile 11</t>
  </si>
  <si>
    <t>Zeile 12</t>
  </si>
  <si>
    <t>Steuerkraft pro Steuerprozent wird als Durchschnitt aus der Steuerkraft 100% dividiert durch</t>
  </si>
  <si>
    <t>Zeile 13</t>
  </si>
  <si>
    <t>der eingegebenen Teuerung hochgerechnet werden.</t>
  </si>
  <si>
    <t>fusses, der Steuerkraft je Einwohner und dem Steuerertrag je Steuerprozent verwendet.</t>
  </si>
  <si>
    <r>
      <t>&gt;ausserordentliche Posten&lt;</t>
    </r>
    <r>
      <rPr>
        <sz val="10"/>
        <color indexed="8"/>
        <rFont val="Arial"/>
        <family val="2"/>
      </rPr>
      <t>: Diese Zeilen sind für die Planungsperioden gerechnet und</t>
    </r>
  </si>
  <si>
    <t>dienen der Berücksichtigung von ausserordentlichen Posten, welche nicht linear hochgerechnet</t>
  </si>
  <si>
    <t>Personalaufwand</t>
  </si>
  <si>
    <t>Tag- und Sitzungsgelder</t>
  </si>
  <si>
    <t>Tag- und Sitzungsgelder an Behörden und Kommissionen</t>
  </si>
  <si>
    <t>Löhne</t>
  </si>
  <si>
    <t>Lohnaufwand Personal</t>
  </si>
  <si>
    <t>Rückerstattung von Löhnen</t>
  </si>
  <si>
    <t>Temporäre Arbeitskräfte</t>
  </si>
  <si>
    <t>Entschädigungen an Private im Auftragsverhältnis</t>
  </si>
  <si>
    <t>Zulagen</t>
  </si>
  <si>
    <t>Familienzulagen</t>
  </si>
  <si>
    <t>Büroentschädigung</t>
  </si>
  <si>
    <t>Übrige Zulagen</t>
  </si>
  <si>
    <t>Arbeitgeberbeiträge</t>
  </si>
  <si>
    <t>AG-Beiträge AHV, IV, EO, ALV, FAK</t>
  </si>
  <si>
    <t>AG-Beiträge Pensionskasse</t>
  </si>
  <si>
    <t>AG-Beträge an Unfallversicherungen</t>
  </si>
  <si>
    <t>AG-Beträge an Krankentaggeldvers.</t>
  </si>
  <si>
    <t>Arbeitgeberleistungen</t>
  </si>
  <si>
    <t>Ruhegehälter</t>
  </si>
  <si>
    <t>Übriger Personalaufwand</t>
  </si>
  <si>
    <t>Aus- und Weiterbildung</t>
  </si>
  <si>
    <t>Personalwerbung</t>
  </si>
  <si>
    <t>Sach- und übriger Betriebsaufwand</t>
  </si>
  <si>
    <t>Material und Warenaufwand</t>
  </si>
  <si>
    <t>Büromaterial</t>
  </si>
  <si>
    <t>Betriebs- und Verbrauchsmaterial</t>
  </si>
  <si>
    <t>Drucksachen, Publikationen</t>
  </si>
  <si>
    <t>Fachliteratur, Zeitschriften</t>
  </si>
  <si>
    <t>Lehrmittel</t>
  </si>
  <si>
    <t>Lebensmittel</t>
  </si>
  <si>
    <t>Übriger Material und Warenaufwand</t>
  </si>
  <si>
    <t>Nicht aktivierbare Anlagen</t>
  </si>
  <si>
    <t>Anschaffung Büromöbel und Geräte ohne IT</t>
  </si>
  <si>
    <t>Anschaffung Maschinen, Geräte und Fahrzeuge</t>
  </si>
  <si>
    <t>Kleider, Wäsche, Vorhänge</t>
  </si>
  <si>
    <t>Anschaffungen IT (Hard- und Software)</t>
  </si>
  <si>
    <t>Ver- und Entsorgung Liegenschaften VV</t>
  </si>
  <si>
    <t>Dienstleistungen und Honorare</t>
  </si>
  <si>
    <t>Dienstleistungen Dritter</t>
  </si>
  <si>
    <t>Planungen und Projektierungen Dritter</t>
  </si>
  <si>
    <t>Honorare externe Berater, Gutachter, Fachexperten etc.</t>
  </si>
  <si>
    <t>Informatik-Nutzungsaufwand</t>
  </si>
  <si>
    <t>Sachversicherungsprämien</t>
  </si>
  <si>
    <t>Steuern und Abgaben</t>
  </si>
  <si>
    <t>Baulicher und betrieblicher Unterhalt</t>
  </si>
  <si>
    <t>Unterhalt an Grundstücken</t>
  </si>
  <si>
    <t>Unterhalt Gebäude</t>
  </si>
  <si>
    <t>Unterhalt an Wald</t>
  </si>
  <si>
    <t>Unterhalt übrige Sachanlagen</t>
  </si>
  <si>
    <t>Unterhalt Mobilien und immaterielle Anlagen</t>
  </si>
  <si>
    <t>Unterhalt Büromöbel und -geräte</t>
  </si>
  <si>
    <t>Unterhalt Maschinen, Geräte, Fahrzeuge</t>
  </si>
  <si>
    <t>Unterhalt IT Hardware</t>
  </si>
  <si>
    <t>Unterhalt IT Software</t>
  </si>
  <si>
    <t>Übrige mobile Anlagen</t>
  </si>
  <si>
    <t>Mieten, Leasing, Pachten, Benützungsgebühren</t>
  </si>
  <si>
    <t>Miete und Pacht Liegenschaften</t>
  </si>
  <si>
    <t>Mieten, Benützungskosten Anlagen</t>
  </si>
  <si>
    <t>Raten für operatives Leasing</t>
  </si>
  <si>
    <t>Übrige Mieten und Benützungskosten</t>
  </si>
  <si>
    <t>Spesenentschädigungen</t>
  </si>
  <si>
    <t>Reisekosten und Spesen</t>
  </si>
  <si>
    <t>Exkursionen, Reisen, Lager</t>
  </si>
  <si>
    <t>Wertberichtigungen auf Forderungen</t>
  </si>
  <si>
    <t>Steuerabschreibungen</t>
  </si>
  <si>
    <t>Verschiedener Betriebsaufwand</t>
  </si>
  <si>
    <t>Schadenersatzleistungen</t>
  </si>
  <si>
    <t>Abgeltung von Rechten</t>
  </si>
  <si>
    <t>Übriger Sachaufwand</t>
  </si>
  <si>
    <t>Abschreibungen Verwaltungsvermögen</t>
  </si>
  <si>
    <t>Sachanlagen VV</t>
  </si>
  <si>
    <t>Planmässige Abschreibungen Sachanlagen</t>
  </si>
  <si>
    <t>Ausserplanmässige Abschreibungen VV</t>
  </si>
  <si>
    <t>Abschreibungen immaterielle Anlagen</t>
  </si>
  <si>
    <t>Planmässige Abschreibungen immaterielle Anlagen</t>
  </si>
  <si>
    <t>Ausserplanmässige Abschreibungen immaterielle Anlagen</t>
  </si>
  <si>
    <t>Finanzaufwand</t>
  </si>
  <si>
    <t>Zinsaufwand</t>
  </si>
  <si>
    <t>Verzinsung kurzfristige Verbindlichkeiten</t>
  </si>
  <si>
    <t>Verzinsung langfristig Verbindlichkeiten</t>
  </si>
  <si>
    <t>Übrige Passivzinsen</t>
  </si>
  <si>
    <t>Realisierte Kursverluste</t>
  </si>
  <si>
    <t>Realisierte Kursverluste auf Finanzanlagen FV</t>
  </si>
  <si>
    <t>Realisierte Kursverluste auf Sachanlagen FV</t>
  </si>
  <si>
    <t>Kursverluste Fremdwährungen</t>
  </si>
  <si>
    <t>Kapitalbeschaffungs- und verwaltungskosten</t>
  </si>
  <si>
    <t>Kapitalbeschaffungs- und verwaltung</t>
  </si>
  <si>
    <t>Liegenschaftsaufwand Finanzvermögen</t>
  </si>
  <si>
    <t>Baulicher Unterhalt Liegenschaften FV</t>
  </si>
  <si>
    <t>Nicht baulicher Unterhalt Liegenschften FV</t>
  </si>
  <si>
    <t>Übriger Liegenschaftsaufwand FV</t>
  </si>
  <si>
    <t>Wertberichtigung Anlagen FV</t>
  </si>
  <si>
    <t>Wertberichtigung Finanzanlagen FV</t>
  </si>
  <si>
    <t>Wertberichtigungen Sachanlagen FV</t>
  </si>
  <si>
    <t>Verschiedener Finanzaufwand</t>
  </si>
  <si>
    <t>Übriger Finanzaufwand</t>
  </si>
  <si>
    <t>Einlagen in Fonds und Spezialfinazierungen</t>
  </si>
  <si>
    <t>Einlagen in Spezialfinanzierungen im FK</t>
  </si>
  <si>
    <t>Einlagen in Fonds des FK</t>
  </si>
  <si>
    <t>Einlagen in Legate und Stiftungen des FK</t>
  </si>
  <si>
    <t>Einlagen in übrige zweckgebundene Fremdmittel des FK</t>
  </si>
  <si>
    <t>Einlagen in Spezialfinanzierungen EK</t>
  </si>
  <si>
    <t>Einlagen in Fonds des EK</t>
  </si>
  <si>
    <t>Einlagen in Legate und Stiftunge ohne eigene Rechtspers. im EK</t>
  </si>
  <si>
    <t>Transferaufwand</t>
  </si>
  <si>
    <t>Ertragsanteile an Dritte</t>
  </si>
  <si>
    <t>Zentralsteuer</t>
  </si>
  <si>
    <t xml:space="preserve">Entschädigungen an Gemeinwesen </t>
  </si>
  <si>
    <t>Entschädigung an Landeskirche und Kanton</t>
  </si>
  <si>
    <t>Entschädigung an politische Gemeinden</t>
  </si>
  <si>
    <t>Entschädigung an Kirchgemeinden</t>
  </si>
  <si>
    <t>Entschädigung an Zweckverbände</t>
  </si>
  <si>
    <t>Beiträge an Gemeinwesen und Dritte</t>
  </si>
  <si>
    <t>Diakoniebeiträge Schweiz</t>
  </si>
  <si>
    <t>Diakoniebeiträge lokal</t>
  </si>
  <si>
    <t>Diakoniebeiträge Thurgau</t>
  </si>
  <si>
    <t>Beiträge an private Organisationen ohne Erwerbszweck</t>
  </si>
  <si>
    <t>Diakoniebeiträge Ausland</t>
  </si>
  <si>
    <t>Diakoniebeiträge an Private</t>
  </si>
  <si>
    <t>Durchlaufende Beiträge</t>
  </si>
  <si>
    <t>Weiterleitung Kollekten</t>
  </si>
  <si>
    <t xml:space="preserve">Weiterleitung div. Beiträge  </t>
  </si>
  <si>
    <t>Ausserordentlicher Aufwand</t>
  </si>
  <si>
    <t>Zusätzliche Abschreibungen</t>
  </si>
  <si>
    <t xml:space="preserve">Zusätzliche Abschreibungen </t>
  </si>
  <si>
    <t>Einlagen in das Eigenkapital</t>
  </si>
  <si>
    <t>Einlagen in Vorfinanzierungen des EK</t>
  </si>
  <si>
    <t>Einlagen in Neubewertungsreserven</t>
  </si>
  <si>
    <t>Einlagen übriges Eigenkapital</t>
  </si>
  <si>
    <t>Abtragung Bilanzfehlbetrag</t>
  </si>
  <si>
    <t>Interne Verrechnungen</t>
  </si>
  <si>
    <t>Interne Verrechnung von Material- und Warenbezüge</t>
  </si>
  <si>
    <t>Interne Verrechnung von Dienstleistungen</t>
  </si>
  <si>
    <t>Interne Verrechnung von Pacht, Mieten, Benützungskosten</t>
  </si>
  <si>
    <t>Interne Verrechnung von Betriebs- und Verwaltungskosten</t>
  </si>
  <si>
    <t>kalk. Zinsen und Finanzaufwand</t>
  </si>
  <si>
    <t>Übertragungen</t>
  </si>
  <si>
    <t>Übrige interne Verrechnungen</t>
  </si>
  <si>
    <t>Steuerertrag</t>
  </si>
  <si>
    <t>Direkte Steuern natürliche Personen</t>
  </si>
  <si>
    <t>Einkommenssteuern natürliche Personen</t>
  </si>
  <si>
    <t>Vermögenssteuern natürliche Personen</t>
  </si>
  <si>
    <t>Quellensteuern natürliche Personen</t>
  </si>
  <si>
    <t>Einkommenssteuern natürliche Personen aus Vorjahren</t>
  </si>
  <si>
    <t>Vermögenssteuern natürliche Personen aus Vorjahren</t>
  </si>
  <si>
    <t>Nachsteuern und Bussen</t>
  </si>
  <si>
    <t>Übrige direkte Steuern natürliche Personen</t>
  </si>
  <si>
    <t>Direkte Steuern juristische Personen</t>
  </si>
  <si>
    <t>Gewinn- und Kapitalsteuern juristische Personen</t>
  </si>
  <si>
    <t>Gewinn- und Kapitalsteuern juristische Personen aus Vorjahren</t>
  </si>
  <si>
    <t xml:space="preserve">Nachsteuern und Bussen </t>
  </si>
  <si>
    <t>Übrige direkte Steuern juristische Personen</t>
  </si>
  <si>
    <t>Übrige direkte Steuern</t>
  </si>
  <si>
    <t>Grundstückgewinnsteuern</t>
  </si>
  <si>
    <t>Entgelte</t>
  </si>
  <si>
    <t>Schul- und Kursgelder</t>
  </si>
  <si>
    <t>Schulgelder</t>
  </si>
  <si>
    <t>Kursgelder</t>
  </si>
  <si>
    <t>Benützungsgebühren und Dienstleistungen</t>
  </si>
  <si>
    <t>Erlöse aus Verkauf</t>
  </si>
  <si>
    <t>Verkäufe</t>
  </si>
  <si>
    <t>Rückerstattungen</t>
  </si>
  <si>
    <t>Rückerstattungen und Kostenbeteiligungen Dritter</t>
  </si>
  <si>
    <t>Übrige Entgelte</t>
  </si>
  <si>
    <t>Verschiedene Erträge</t>
  </si>
  <si>
    <t>Verschiedene Erträge aus dem kirchlichen Leben</t>
  </si>
  <si>
    <t>Übriger betrieblicher Ertrag</t>
  </si>
  <si>
    <t>Aktivierung Eigenleistung</t>
  </si>
  <si>
    <t>Aktiverung Projektierungskosten</t>
  </si>
  <si>
    <t xml:space="preserve">Übriger Ertrag </t>
  </si>
  <si>
    <t>Finanzertrag</t>
  </si>
  <si>
    <t>Zinsertrag</t>
  </si>
  <si>
    <t>Zinsen flüssige Mittel</t>
  </si>
  <si>
    <t>Zinsen auf Kirchensteuern</t>
  </si>
  <si>
    <t>Zinsen Finanzanlagen</t>
  </si>
  <si>
    <t>Übrige Zinsen von Finanzvermögen</t>
  </si>
  <si>
    <t>Realisierte Gewine FV</t>
  </si>
  <si>
    <t>Gewinne aus Verkäufen von Finanzanlagen FV</t>
  </si>
  <si>
    <t>Gewinn aus Verkäufen von Sachanlagen</t>
  </si>
  <si>
    <t>Beteiligungsertrag Finanzvermögen</t>
  </si>
  <si>
    <t>Dividenden</t>
  </si>
  <si>
    <t>Übriger Beteiligungsertrag</t>
  </si>
  <si>
    <t>Liegenschaftenertrag FV</t>
  </si>
  <si>
    <t>Pacht und Mietzinsen Liegenschaften FV</t>
  </si>
  <si>
    <t>Vergütung von Benützungen Liegenschaften FV</t>
  </si>
  <si>
    <t>Übriger Liegenschaftenertrag FV</t>
  </si>
  <si>
    <t>Wertberichtigungen Anlagen FV</t>
  </si>
  <si>
    <t>Liegenschaftenertrag VV</t>
  </si>
  <si>
    <t>Pacht- und Mietzinse Liegenschaften Vv</t>
  </si>
  <si>
    <t>Vergütung Dienstwohnungen VV</t>
  </si>
  <si>
    <t>Vergütung für Benützung Liegenschaften Vv</t>
  </si>
  <si>
    <t>Übrige Erträge Liegenschaften VV</t>
  </si>
  <si>
    <t>Entnahmen aus Fonds und Spezialfinanzierungen</t>
  </si>
  <si>
    <t>Entnahmen aus Fonds und Spezialfinanzierungen FK</t>
  </si>
  <si>
    <t>Entnahmen aus Spezialfinanzierungen des FK</t>
  </si>
  <si>
    <t>Entnahmen aus Fonds des FK</t>
  </si>
  <si>
    <t>Entnahmen aus Legaten und Stiftungen FK</t>
  </si>
  <si>
    <t>Entnahmen aus übrigen zweckgebundenen Fremdmittel des FK</t>
  </si>
  <si>
    <t>Entnahmen aus Fonds und Spezialfinanzierungen EK</t>
  </si>
  <si>
    <t>Entnahmen aus Spezialfinanzierungen des EK</t>
  </si>
  <si>
    <t>Entnahmen aus Fonds EK</t>
  </si>
  <si>
    <t>Entnahmen aus Legaten und Stiftungen ohne eigene Rechtspers.</t>
  </si>
  <si>
    <t>Transferertrag</t>
  </si>
  <si>
    <t>Entschädigungen von Gemeinwesen</t>
  </si>
  <si>
    <t>Entschädigung von Kantonen</t>
  </si>
  <si>
    <t>Entschädigung von Gemeinden</t>
  </si>
  <si>
    <t>Entschädigung von Kirchgemeinden</t>
  </si>
  <si>
    <t>Entschädigung von Zweckverbänden</t>
  </si>
  <si>
    <t>Finanzausgleichs-, Übergangs-, Fusions- und Härtefallbeiträge</t>
  </si>
  <si>
    <t>Finanzausgleich der LKTG</t>
  </si>
  <si>
    <t>Übergangbeiträge</t>
  </si>
  <si>
    <t>Fusionsbeiträge</t>
  </si>
  <si>
    <t>Härtefallbeiträge / Baubeiträge</t>
  </si>
  <si>
    <t>Mindestausstattung</t>
  </si>
  <si>
    <t>Ausserordentliche Beiträge LKTG</t>
  </si>
  <si>
    <t>Beiträge von Gemeinwesen und Dritten</t>
  </si>
  <si>
    <t>Beiträge von Kantonen und Landeskirche</t>
  </si>
  <si>
    <t>Beiträge von Gemeinden und Gemeindezweckverbänden</t>
  </si>
  <si>
    <t>Beiträge von Unternehmungen</t>
  </si>
  <si>
    <t>Beiträge von Privaten</t>
  </si>
  <si>
    <t>Verschiedener Transferertrag</t>
  </si>
  <si>
    <t>Übriger Transferertrag</t>
  </si>
  <si>
    <t>Rückverteilungen</t>
  </si>
  <si>
    <t>Eingang Kollekten</t>
  </si>
  <si>
    <t>Eingang div. Beiträge</t>
  </si>
  <si>
    <t>Ausserordentlicher Ertrag</t>
  </si>
  <si>
    <t>Ausserordentliche Finanzerträge</t>
  </si>
  <si>
    <t>Geldwirksamer ausserordentlicher Finanzertrag</t>
  </si>
  <si>
    <t>Buchmässiger a.o. Finanzertrag, a.o. Wertberichtigungen</t>
  </si>
  <si>
    <t>Entnahmen aus dem EK</t>
  </si>
  <si>
    <t>Entnahmen aus Vorfinanzierungen des EK</t>
  </si>
  <si>
    <t>Entnahmen aus Neubewertungsreserven</t>
  </si>
  <si>
    <t>Entnahmen übriges Eigenkapital</t>
  </si>
  <si>
    <t>Abschlusskonten</t>
  </si>
  <si>
    <t>Abschluss Erfolgsrechnung</t>
  </si>
  <si>
    <t>Abschluss allgemeiner Haushalt</t>
  </si>
  <si>
    <t>ERTRAGS (-) / AUFWANDÜBERSCHUSS (+)</t>
  </si>
  <si>
    <r>
      <t>Entnahmen aus dem kumulierten Ergebnis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der Vorjahre</t>
    </r>
  </si>
  <si>
    <t>Budget</t>
  </si>
  <si>
    <t>Einlagen  in Fonds und Spezialfin. im Fremdkapital</t>
  </si>
  <si>
    <t>Einlagen in Fonds und Spezialfin. im Eigenkapital</t>
  </si>
  <si>
    <t>ausserordentliche Posten</t>
  </si>
  <si>
    <t>a.o.</t>
  </si>
  <si>
    <t>Die Zeilen &gt;ausserordentliche Posten&lt; dienen der Berücksichtigung von ausserordentlichen Veränderungen, welche nicht linear hochgerechnet werden sollen / können  / dürfen.</t>
  </si>
  <si>
    <t>Das Arbeitsblatt ist schreibgeschützt. Für nicht geübte Excel-Anwender soll damit verhindert werden, dass irrtümlicherweise Formeln und Zeilen gelöscht werden. Der Schreibschutz ist nicht Passwort geschützt und kann jederzeit aufgehoben werden.</t>
  </si>
  <si>
    <t>Vorsicht bei der eigenen Anpassung des Finanzplanes: beim Einfügen von Zeilen ist sicher zu stellen, dass diese in den Summen-Formeln erfasst werden!</t>
  </si>
  <si>
    <t>Spalte - H</t>
  </si>
  <si>
    <r>
      <rPr>
        <b/>
        <sz val="10"/>
        <color indexed="8"/>
        <rFont val="Arial"/>
        <family val="2"/>
      </rPr>
      <t>Budget:</t>
    </r>
    <r>
      <rPr>
        <sz val="10"/>
        <color indexed="8"/>
        <rFont val="Arial"/>
        <family val="2"/>
      </rPr>
      <t xml:space="preserve"> hier sind die Zahlen des massgebenden Voranschlages manuell einzutragen.</t>
    </r>
  </si>
  <si>
    <r>
      <rPr>
        <b/>
        <sz val="10"/>
        <color indexed="8"/>
        <rFont val="Arial"/>
        <family val="2"/>
      </rPr>
      <t>Rechnung:</t>
    </r>
    <r>
      <rPr>
        <sz val="10"/>
        <color indexed="8"/>
        <rFont val="Arial"/>
        <family val="2"/>
      </rPr>
      <t xml:space="preserve"> hier sind die Zahlen der massgebenden Rechnung manuell einzutragen.</t>
    </r>
  </si>
  <si>
    <t>0.x erfolgen, nicht nur mit .x (Punkt-x). Sonst gibt es eine Fehleranzeige.</t>
  </si>
  <si>
    <t>Spalte - F</t>
  </si>
  <si>
    <t>Spalte - G</t>
  </si>
  <si>
    <t>Zeile 9</t>
  </si>
  <si>
    <t>Sie wird automatisch berechnet aus den Gruppen 400 und 401, dividiert durch den aktuellen</t>
  </si>
  <si>
    <t>Steuerfuss.</t>
  </si>
  <si>
    <r>
      <rPr>
        <b/>
        <sz val="10"/>
        <color indexed="8"/>
        <rFont val="Arial"/>
        <family val="2"/>
      </rPr>
      <t>Periode:</t>
    </r>
    <r>
      <rPr>
        <sz val="10"/>
        <color indexed="8"/>
        <rFont val="Arial"/>
        <family val="2"/>
      </rPr>
      <t xml:space="preserve"> Hier sind die massgebenden Jahreszahlen für Rechnung, Budget und Planjahre </t>
    </r>
  </si>
  <si>
    <r>
      <t xml:space="preserve">Die Angabe der </t>
    </r>
    <r>
      <rPr>
        <b/>
        <sz val="10"/>
        <color indexed="8"/>
        <rFont val="Arial"/>
        <family val="2"/>
      </rPr>
      <t>Steuerkraft 100%</t>
    </r>
    <r>
      <rPr>
        <sz val="10"/>
        <color indexed="8"/>
        <rFont val="Arial"/>
        <family val="2"/>
      </rPr>
      <t xml:space="preserve"> wird im Finanzplan zur Berechnung des notwendigen Steuer-</t>
    </r>
  </si>
  <si>
    <t>den Steuerfuss der Kirchgemeinde (Zeile 12) berechnet.</t>
  </si>
  <si>
    <r>
      <t xml:space="preserve">Hier wird der </t>
    </r>
    <r>
      <rPr>
        <b/>
        <sz val="10"/>
        <color indexed="8"/>
        <rFont val="Arial"/>
        <family val="2"/>
      </rPr>
      <t>für das entsprechende Jahr massgebende Steuerfuss</t>
    </r>
    <r>
      <rPr>
        <sz val="10"/>
        <color indexed="8"/>
        <rFont val="Arial"/>
        <family val="2"/>
      </rPr>
      <t xml:space="preserve"> eingesetzt.</t>
    </r>
  </si>
  <si>
    <t>zuzüglich total der Steuern Gruppen 400 und 401 dividiert durch Steuerkraft, in Prozenten</t>
  </si>
  <si>
    <r>
      <t xml:space="preserve">Der </t>
    </r>
    <r>
      <rPr>
        <b/>
        <sz val="10"/>
        <color indexed="8"/>
        <rFont val="Arial"/>
        <family val="2"/>
      </rPr>
      <t>notwendige Steuerfuss</t>
    </r>
    <r>
      <rPr>
        <sz val="10"/>
        <color indexed="8"/>
        <rFont val="Arial"/>
        <family val="2"/>
      </rPr>
      <t xml:space="preserve"> wird automatisch errechnet aus: Ergebnis des laufenden Jahres</t>
    </r>
  </si>
  <si>
    <t>ERGEBNIS (- Ertrags- / + Aufwandüberschuss)</t>
  </si>
  <si>
    <t xml:space="preserve">Kommentar zum Finanzplan Tool </t>
  </si>
  <si>
    <t xml:space="preserve">Die jährlich wiederkehrenden Beträge werden in den entsprechenden Zeilen mit den Konten-nummern in den Spalten &gt;Rechnung&lt; und &gt;Budget&lt; eingefügt. In diesen Zeilen kann in der Spalte &gt;F&lt; die voraussichtliche Teuerungsrate erfasst werden, mit welcher dann die Beträge aus der Spalte &gt;Budget&lt; linear hochgerechnet werden. </t>
  </si>
  <si>
    <t>Jene Positionen, die wahrscheinlich einer jährlichen Anpassung bedürfen, wie der Lohnaufwand und die damit verbundenen Sozialleistungen, sind für die ganze Planungsperiode individuell zu erfassen.</t>
  </si>
  <si>
    <t>Spalte - I</t>
  </si>
  <si>
    <t>Zeile 5</t>
  </si>
  <si>
    <t>Steuerkraft pro Mitglied</t>
  </si>
  <si>
    <t>Anzahl Mitglieder</t>
  </si>
  <si>
    <r>
      <t xml:space="preserve">Die </t>
    </r>
    <r>
      <rPr>
        <b/>
        <sz val="10"/>
        <color indexed="8"/>
        <rFont val="Arial"/>
        <family val="2"/>
      </rPr>
      <t>Steuerkraft pro Mitglied</t>
    </r>
    <r>
      <rPr>
        <sz val="10"/>
        <color indexed="8"/>
        <rFont val="Arial"/>
        <family val="2"/>
      </rPr>
      <t xml:space="preserve"> wird als Durchschnitt aus der Steuerkraft 100% dividiert durch</t>
    </r>
  </si>
  <si>
    <t>M = manuelle Eingabe
A = wird berechnet</t>
  </si>
  <si>
    <t>Marktwertanpassungen übrige Sachanlagen FV</t>
  </si>
  <si>
    <t>Marktwertanpassungen Sachanlagen FV</t>
  </si>
  <si>
    <t>Wertberichtigung Sachanlagen FV</t>
  </si>
  <si>
    <t>Verschiedener Transferaufwand</t>
  </si>
  <si>
    <t>Übriger Transferaufwand</t>
  </si>
  <si>
    <t>Ausserordentlicher Finanzaufwand</t>
  </si>
  <si>
    <t>Ausserordentlicher Finanzaufwand, a.o. Wertberichtigungen</t>
  </si>
  <si>
    <t>Investitionen (Brutto-Ausgaben)</t>
  </si>
  <si>
    <t>Total langfristiges Fremdkapital</t>
  </si>
  <si>
    <t>Kommentar</t>
  </si>
  <si>
    <t>Musterkirchgemeinde x</t>
  </si>
  <si>
    <t xml:space="preserve">Periode: </t>
  </si>
  <si>
    <t>per 31.12.</t>
  </si>
  <si>
    <t>Gruppe 29</t>
  </si>
  <si>
    <t>Gruppe 296</t>
  </si>
  <si>
    <t>(Brutto)</t>
  </si>
  <si>
    <t>Kt.2980 + Gr.299</t>
  </si>
  <si>
    <t>Gruppe 290</t>
  </si>
  <si>
    <t>Gruppe 291</t>
  </si>
  <si>
    <t>Gruppe 293</t>
  </si>
  <si>
    <t>Gruppe 100</t>
  </si>
  <si>
    <t xml:space="preserve">Kurz- und Langfristige Finanzanlagen </t>
  </si>
  <si>
    <t xml:space="preserve">Sachanlagen Finanzvermögen </t>
  </si>
  <si>
    <t>Gruppe 108</t>
  </si>
  <si>
    <t>Gruppe 140</t>
  </si>
  <si>
    <t>Gruppe 206</t>
  </si>
  <si>
    <t>Gruppe 208</t>
  </si>
  <si>
    <t>Gruppe 209</t>
  </si>
  <si>
    <t xml:space="preserve">Langfristige Rückstellungen </t>
  </si>
  <si>
    <t xml:space="preserve">Langfristige Finanzvebindlichkeiten </t>
  </si>
  <si>
    <t xml:space="preserve">Total Eigenkapital </t>
  </si>
  <si>
    <t xml:space="preserve">Spezialfinanzierungen </t>
  </si>
  <si>
    <t>Legate/Fonds</t>
  </si>
  <si>
    <t>Vorfinanzierungen</t>
  </si>
  <si>
    <t xml:space="preserve">Neubewertungsreserven </t>
  </si>
  <si>
    <t xml:space="preserve">Übriges Eigenkapital </t>
  </si>
  <si>
    <t>Gr. 205/206/209</t>
  </si>
  <si>
    <t>Gruppe 102/107</t>
  </si>
  <si>
    <t>Verbindlichk. geg.Spezialfianz.und Fonds im FK</t>
  </si>
  <si>
    <t>202x - 202x</t>
  </si>
  <si>
    <r>
      <t xml:space="preserve">Hier wird die </t>
    </r>
    <r>
      <rPr>
        <b/>
        <sz val="10"/>
        <color indexed="8"/>
        <rFont val="Arial"/>
        <family val="2"/>
      </rPr>
      <t>Mitgliederzahl</t>
    </r>
    <r>
      <rPr>
        <sz val="10"/>
        <color indexed="8"/>
        <rFont val="Arial"/>
        <family val="2"/>
      </rPr>
      <t xml:space="preserve"> der Kirchbürger der Gemeinde eingesetzt. </t>
    </r>
  </si>
  <si>
    <t xml:space="preserve">die Anzahl Mitglieder der Kirchgemeinde berechnet. </t>
  </si>
  <si>
    <t>Manuelle Eingabe der Veränderungen der flüssigen Mittel, den Kurz- und langfristigen Finanzanlagen,</t>
  </si>
  <si>
    <t>den Sachanlagen Finanzvermögen sowie dem Verwaltungsvermögen (Abschreibungen, Netto-</t>
  </si>
  <si>
    <t>Investitionen (Aktivierungen))</t>
  </si>
  <si>
    <t>Zeilen 21 - 24</t>
  </si>
  <si>
    <r>
      <t xml:space="preserve">Die </t>
    </r>
    <r>
      <rPr>
        <b/>
        <sz val="10"/>
        <color indexed="8"/>
        <rFont val="Arial"/>
        <family val="2"/>
      </rPr>
      <t>Beträge</t>
    </r>
    <r>
      <rPr>
        <sz val="10"/>
        <color indexed="8"/>
        <rFont val="Arial"/>
        <family val="2"/>
      </rPr>
      <t xml:space="preserve"> werden in ganzen Franken abgebildet. Sie können in Franken und Rappen erfasst werden und werden automatisch gerundet.
Die in den </t>
    </r>
    <r>
      <rPr>
        <b/>
        <sz val="10"/>
        <color indexed="8"/>
        <rFont val="Arial"/>
        <family val="2"/>
      </rPr>
      <t>Betragsspalten</t>
    </r>
    <r>
      <rPr>
        <sz val="10"/>
        <color indexed="8"/>
        <rFont val="Arial"/>
        <family val="2"/>
      </rPr>
      <t xml:space="preserve"> (Spalten H bis M) beschreibbaren Felder sind gelb gekennzeichnet. 
Die in der </t>
    </r>
    <r>
      <rPr>
        <b/>
        <sz val="10"/>
        <color indexed="8"/>
        <rFont val="Arial"/>
        <family val="2"/>
      </rPr>
      <t>Spalte &gt;Entwicklung&lt;</t>
    </r>
    <r>
      <rPr>
        <sz val="10"/>
        <color indexed="8"/>
        <rFont val="Arial"/>
        <family val="2"/>
      </rPr>
      <t xml:space="preserve"> (Spalte F) gelb gekennzeichnetetn Felder sind für den Eintrag der Teuerungsrate bestimmt.
Die gelb markierten </t>
    </r>
    <r>
      <rPr>
        <b/>
        <sz val="10"/>
        <color indexed="8"/>
        <rFont val="Arial"/>
        <family val="2"/>
      </rPr>
      <t xml:space="preserve">Spalten D-E </t>
    </r>
    <r>
      <rPr>
        <sz val="10"/>
        <color indexed="8"/>
        <rFont val="Arial"/>
        <family val="2"/>
      </rPr>
      <t xml:space="preserve">kennzeichnen die Felder, welche in den Betragspalten manuell ergänzt werden müssen.
</t>
    </r>
    <r>
      <rPr>
        <b/>
        <sz val="10"/>
        <color rgb="FF000000"/>
        <rFont val="Arial"/>
        <family val="2"/>
      </rPr>
      <t>Zu beachten: die Passiven sowie die Erträge sind negativ (mit Minus-Zeichen) zu erfassen.</t>
    </r>
  </si>
  <si>
    <t>Zeilen 26 - 30</t>
  </si>
  <si>
    <t>Manuelle Eingabe vom Fremdkapital (Erfassung mit Minus)</t>
  </si>
  <si>
    <t>Manuelle Eingabe vom Eigenkapital (Erfassung mit Minus)</t>
  </si>
  <si>
    <t>Zeile 31</t>
  </si>
  <si>
    <t>Übriges Eigenkapital + Ergebnis aus dem Vorjahr: Erfassung Bestand im Feld H31 (mit Minus),</t>
  </si>
  <si>
    <t>die Folgejahre werden durch das Rechnungsergebnis berrechnet.</t>
  </si>
  <si>
    <t>Zeile 33</t>
  </si>
  <si>
    <t>Manuelle Erfassung von geplannten Investitionsausgaben (brutto, ohne Vorzeichen)</t>
  </si>
  <si>
    <t xml:space="preserve">Die Finanzplanerfassung der Erfolgsrechnung ist wie die Darstellung der Rechnung einspaltig aufgebaut. Es geht davon aus, dass der grosse Teil der Ausgaben wiederkehrend ist und lediglich einer gewissen Teuerung unterliegt. </t>
  </si>
  <si>
    <t xml:space="preserve">Das vorliegende Instrument soll mit einem möglichst geringen Aufwand die Erstellung eines Finanzplanes ermöglichen. </t>
  </si>
  <si>
    <t>Zeilen 16 - 19</t>
  </si>
  <si>
    <t>Zus. Zeilen ER</t>
  </si>
  <si>
    <r>
      <t xml:space="preserve">Die </t>
    </r>
    <r>
      <rPr>
        <b/>
        <sz val="10"/>
        <color indexed="8"/>
        <rFont val="Arial"/>
        <family val="2"/>
      </rPr>
      <t>Finanzplan-Kurzfassungen werden</t>
    </r>
    <r>
      <rPr>
        <sz val="10"/>
        <color indexed="8"/>
        <rFont val="Arial"/>
        <family val="2"/>
      </rPr>
      <t xml:space="preserve"> automatisch aus dem Finanzplan generiert. Es müssen keine Erfassungen vorgenommen werden.</t>
    </r>
  </si>
  <si>
    <t>Erläuterungen zum Arbeitsblatt Finanzplan-Kurzfassung KA-3-stellig und KA-2-stellig:</t>
  </si>
  <si>
    <t>Spalte - N</t>
  </si>
  <si>
    <t>und werden nicht in die Finanzplan-Kurzusammenfassungen übertragen.</t>
  </si>
  <si>
    <t>Hier können Überlegungen/Kommentare festgehalten werden. Diese dienen zu internen Zwecken</t>
  </si>
  <si>
    <t xml:space="preserve">Der obere Bereich des Finanzplans soll die Entwicklung des notwendigen Steuerfusses, die Entwicklung vom Finanzvermögen, den Finanzanlagen, vom Verwaltungsvermögen, vom Fremd- und Eigenkapital. Zudem sollen die Brutto-Investitionsausgaben geplante Vorhaben aufzeigen. </t>
  </si>
  <si>
    <t>Flüsssige Mittel + kurzfristige Finanzanlagen</t>
  </si>
  <si>
    <t>Gr. 100/102/107/108</t>
  </si>
  <si>
    <t>Verwaltungsvermögen (nach Abschreibung)</t>
  </si>
  <si>
    <t>Gr.100/102/107/108</t>
  </si>
  <si>
    <t>Flüssige Mittel + kurz- &amp; langfr. Finanzanlagen</t>
  </si>
  <si>
    <t>Gr. 206/208/209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</si>
</sst>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#,##0.00_ ;[Red]\-#,##0.00\ "/>
    <numFmt numFmtId="165" formatCode="#,##0_ ;[Red]\-#,##0\ "/>
    <numFmt numFmtId="166" formatCode="0.00\ %"/>
    <numFmt numFmtId="167" formatCode="0.0%"/>
    <numFmt numFmtId="168" formatCode="_ * #,##0_ ;_ * \-#,##0_ ;_ * &quot;-&quot;??_ ;_ @_ "/>
  </numFmts>
  <fonts count="35" x14ac:knownFonts="1">
    <font>
      <sz val="10"/>
      <color indexed="8"/>
      <name val="MS Sans Serif"/>
    </font>
    <font>
      <sz val="12"/>
      <color indexed="8"/>
      <name val="Arial"/>
      <family val="2"/>
    </font>
    <font>
      <b/>
      <sz val="18"/>
      <color indexed="8"/>
      <name val="Arial"/>
      <family val="2"/>
    </font>
    <font>
      <sz val="8"/>
      <name val="MS Sans Serif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4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0"/>
      <color indexed="10"/>
      <name val="Arial"/>
      <family val="2"/>
    </font>
    <font>
      <sz val="6"/>
      <color indexed="8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i/>
      <sz val="14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i/>
      <sz val="10"/>
      <color indexed="8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32" fillId="0" borderId="0"/>
  </cellStyleXfs>
  <cellXfs count="296">
    <xf numFmtId="0" fontId="0" fillId="0" borderId="0" xfId="0"/>
    <xf numFmtId="0" fontId="6" fillId="0" borderId="0" xfId="0" applyFont="1"/>
    <xf numFmtId="164" fontId="14" fillId="0" borderId="0" xfId="0" applyNumberFormat="1" applyFont="1" applyAlignment="1">
      <alignment wrapText="1"/>
    </xf>
    <xf numFmtId="165" fontId="6" fillId="0" borderId="17" xfId="0" applyNumberFormat="1" applyFont="1" applyBorder="1" applyAlignment="1">
      <alignment wrapText="1"/>
    </xf>
    <xf numFmtId="168" fontId="5" fillId="0" borderId="9" xfId="1" applyNumberFormat="1" applyFont="1" applyFill="1" applyBorder="1" applyAlignment="1" applyProtection="1">
      <alignment horizontal="right" vertical="center" wrapText="1"/>
    </xf>
    <xf numFmtId="168" fontId="6" fillId="2" borderId="1" xfId="1" applyNumberFormat="1" applyFont="1" applyFill="1" applyBorder="1" applyAlignment="1" applyProtection="1">
      <alignment horizontal="right" wrapText="1"/>
      <protection locked="0"/>
    </xf>
    <xf numFmtId="168" fontId="6" fillId="0" borderId="9" xfId="1" applyNumberFormat="1" applyFont="1" applyFill="1" applyBorder="1" applyAlignment="1" applyProtection="1">
      <alignment horizontal="right" vertical="center" wrapText="1"/>
    </xf>
    <xf numFmtId="168" fontId="6" fillId="7" borderId="9" xfId="1" applyNumberFormat="1" applyFont="1" applyFill="1" applyBorder="1" applyAlignment="1" applyProtection="1">
      <alignment horizontal="right" vertical="center" wrapText="1"/>
      <protection locked="0"/>
    </xf>
    <xf numFmtId="168" fontId="6" fillId="7" borderId="9" xfId="1" applyNumberFormat="1" applyFont="1" applyFill="1" applyBorder="1" applyAlignment="1" applyProtection="1">
      <protection locked="0"/>
    </xf>
    <xf numFmtId="0" fontId="13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5" fillId="0" borderId="12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18" fillId="0" borderId="6" xfId="0" applyFont="1" applyBorder="1"/>
    <xf numFmtId="0" fontId="17" fillId="0" borderId="12" xfId="0" applyFont="1" applyBorder="1"/>
    <xf numFmtId="0" fontId="17" fillId="0" borderId="1" xfId="0" applyFont="1" applyBorder="1"/>
    <xf numFmtId="0" fontId="6" fillId="0" borderId="1" xfId="0" applyFont="1" applyBorder="1"/>
    <xf numFmtId="0" fontId="15" fillId="0" borderId="1" xfId="0" applyFont="1" applyBorder="1"/>
    <xf numFmtId="0" fontId="19" fillId="0" borderId="13" xfId="0" applyFont="1" applyBorder="1" applyAlignment="1">
      <alignment vertical="center" textRotation="90" wrapText="1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9" fillId="0" borderId="2" xfId="0" applyFont="1" applyBorder="1" applyAlignment="1">
      <alignment vertical="center" textRotation="90" wrapText="1"/>
    </xf>
    <xf numFmtId="0" fontId="6" fillId="0" borderId="0" xfId="0" applyFont="1" applyAlignment="1">
      <alignment wrapText="1"/>
    </xf>
    <xf numFmtId="0" fontId="21" fillId="0" borderId="2" xfId="0" applyFont="1" applyBorder="1" applyAlignment="1">
      <alignment vertical="center" textRotation="90" wrapText="1"/>
    </xf>
    <xf numFmtId="0" fontId="5" fillId="0" borderId="2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24" fillId="0" borderId="0" xfId="0" applyFont="1" applyAlignment="1">
      <alignment horizontal="right" wrapText="1"/>
    </xf>
    <xf numFmtId="0" fontId="25" fillId="0" borderId="0" xfId="0" applyFont="1" applyAlignment="1">
      <alignment horizontal="center" wrapText="1"/>
    </xf>
    <xf numFmtId="0" fontId="16" fillId="0" borderId="10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" xfId="0" applyFont="1" applyBorder="1" applyAlignment="1">
      <alignment wrapText="1"/>
    </xf>
    <xf numFmtId="0" fontId="16" fillId="0" borderId="0" xfId="0" applyFont="1" applyAlignment="1">
      <alignment wrapText="1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2" fillId="0" borderId="17" xfId="0" applyFont="1" applyBorder="1" applyAlignment="1">
      <alignment horizontal="right" wrapText="1"/>
    </xf>
    <xf numFmtId="0" fontId="5" fillId="0" borderId="17" xfId="0" applyFont="1" applyBorder="1" applyAlignment="1">
      <alignment horizontal="center" wrapText="1"/>
    </xf>
    <xf numFmtId="0" fontId="11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167" fontId="12" fillId="7" borderId="9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9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27" fillId="0" borderId="10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7" fillId="0" borderId="0" xfId="0" applyFont="1" applyAlignment="1">
      <alignment wrapText="1"/>
    </xf>
    <xf numFmtId="0" fontId="14" fillId="0" borderId="3" xfId="0" applyFont="1" applyBorder="1" applyAlignment="1">
      <alignment wrapText="1"/>
    </xf>
    <xf numFmtId="0" fontId="6" fillId="0" borderId="27" xfId="0" applyFont="1" applyBorder="1"/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0" xfId="0" applyFont="1"/>
    <xf numFmtId="0" fontId="18" fillId="0" borderId="5" xfId="0" applyFont="1" applyBorder="1"/>
    <xf numFmtId="0" fontId="17" fillId="0" borderId="11" xfId="0" applyFont="1" applyBorder="1"/>
    <xf numFmtId="0" fontId="17" fillId="0" borderId="0" xfId="0" applyFont="1"/>
    <xf numFmtId="0" fontId="14" fillId="0" borderId="27" xfId="0" applyFont="1" applyBorder="1" applyAlignment="1">
      <alignment wrapText="1"/>
    </xf>
    <xf numFmtId="0" fontId="6" fillId="0" borderId="5" xfId="0" applyFont="1" applyBorder="1"/>
    <xf numFmtId="0" fontId="15" fillId="0" borderId="11" xfId="0" applyFont="1" applyBorder="1" applyAlignment="1">
      <alignment horizontal="right" vertical="center"/>
    </xf>
    <xf numFmtId="168" fontId="5" fillId="8" borderId="9" xfId="1" applyNumberFormat="1" applyFont="1" applyFill="1" applyBorder="1" applyAlignment="1" applyProtection="1">
      <alignment horizontal="right" vertical="center" wrapText="1"/>
    </xf>
    <xf numFmtId="168" fontId="6" fillId="7" borderId="1" xfId="1" applyNumberFormat="1" applyFont="1" applyFill="1" applyBorder="1" applyAlignment="1" applyProtection="1">
      <alignment horizontal="right" wrapText="1"/>
      <protection locked="0"/>
    </xf>
    <xf numFmtId="168" fontId="14" fillId="0" borderId="0" xfId="1" applyNumberFormat="1" applyFont="1" applyAlignment="1" applyProtection="1">
      <alignment wrapText="1"/>
    </xf>
    <xf numFmtId="168" fontId="6" fillId="0" borderId="17" xfId="1" applyNumberFormat="1" applyFont="1" applyFill="1" applyBorder="1" applyAlignment="1" applyProtection="1">
      <alignment wrapText="1"/>
    </xf>
    <xf numFmtId="168" fontId="15" fillId="3" borderId="29" xfId="1" applyNumberFormat="1" applyFont="1" applyFill="1" applyBorder="1" applyAlignment="1" applyProtection="1">
      <alignment horizontal="right" vertical="center"/>
    </xf>
    <xf numFmtId="164" fontId="15" fillId="4" borderId="29" xfId="0" applyNumberFormat="1" applyFont="1" applyFill="1" applyBorder="1" applyAlignment="1">
      <alignment horizontal="right" vertical="center" wrapText="1"/>
    </xf>
    <xf numFmtId="168" fontId="16" fillId="3" borderId="31" xfId="1" applyNumberFormat="1" applyFont="1" applyFill="1" applyBorder="1" applyAlignment="1" applyProtection="1">
      <alignment horizontal="right" wrapText="1"/>
    </xf>
    <xf numFmtId="164" fontId="16" fillId="4" borderId="31" xfId="0" applyNumberFormat="1" applyFont="1" applyFill="1" applyBorder="1" applyAlignment="1">
      <alignment horizontal="right" wrapText="1"/>
    </xf>
    <xf numFmtId="168" fontId="15" fillId="3" borderId="30" xfId="1" applyNumberFormat="1" applyFont="1" applyFill="1" applyBorder="1" applyAlignment="1" applyProtection="1">
      <alignment wrapText="1"/>
    </xf>
    <xf numFmtId="168" fontId="17" fillId="3" borderId="13" xfId="1" applyNumberFormat="1" applyFont="1" applyFill="1" applyBorder="1" applyAlignment="1" applyProtection="1"/>
    <xf numFmtId="168" fontId="17" fillId="3" borderId="2" xfId="1" applyNumberFormat="1" applyFont="1" applyFill="1" applyBorder="1" applyAlignment="1" applyProtection="1"/>
    <xf numFmtId="168" fontId="12" fillId="2" borderId="2" xfId="1" applyNumberFormat="1" applyFont="1" applyFill="1" applyBorder="1" applyAlignment="1" applyProtection="1">
      <alignment wrapText="1"/>
      <protection locked="0"/>
    </xf>
    <xf numFmtId="168" fontId="6" fillId="2" borderId="2" xfId="1" applyNumberFormat="1" applyFont="1" applyFill="1" applyBorder="1" applyAlignment="1" applyProtection="1">
      <alignment horizontal="right" wrapText="1"/>
      <protection locked="0"/>
    </xf>
    <xf numFmtId="168" fontId="17" fillId="0" borderId="13" xfId="1" applyNumberFormat="1" applyFont="1" applyFill="1" applyBorder="1" applyAlignment="1" applyProtection="1"/>
    <xf numFmtId="168" fontId="17" fillId="0" borderId="2" xfId="1" applyNumberFormat="1" applyFont="1" applyFill="1" applyBorder="1" applyAlignment="1" applyProtection="1"/>
    <xf numFmtId="168" fontId="6" fillId="4" borderId="2" xfId="1" applyNumberFormat="1" applyFont="1" applyFill="1" applyBorder="1" applyAlignment="1" applyProtection="1">
      <alignment horizontal="right" wrapText="1"/>
    </xf>
    <xf numFmtId="168" fontId="6" fillId="0" borderId="2" xfId="1" applyNumberFormat="1" applyFont="1" applyFill="1" applyBorder="1" applyAlignment="1" applyProtection="1">
      <alignment horizontal="right" wrapText="1"/>
    </xf>
    <xf numFmtId="168" fontId="17" fillId="9" borderId="2" xfId="1" applyNumberFormat="1" applyFont="1" applyFill="1" applyBorder="1" applyAlignment="1" applyProtection="1"/>
    <xf numFmtId="168" fontId="15" fillId="9" borderId="30" xfId="1" applyNumberFormat="1" applyFont="1" applyFill="1" applyBorder="1" applyAlignment="1" applyProtection="1">
      <alignment wrapText="1"/>
    </xf>
    <xf numFmtId="168" fontId="15" fillId="0" borderId="30" xfId="1" applyNumberFormat="1" applyFont="1" applyFill="1" applyBorder="1" applyAlignment="1" applyProtection="1">
      <alignment wrapText="1"/>
    </xf>
    <xf numFmtId="168" fontId="6" fillId="9" borderId="9" xfId="1" applyNumberFormat="1" applyFont="1" applyFill="1" applyBorder="1" applyAlignment="1" applyProtection="1">
      <alignment horizontal="right" vertical="center" wrapText="1"/>
    </xf>
    <xf numFmtId="167" fontId="11" fillId="0" borderId="9" xfId="0" applyNumberFormat="1" applyFont="1" applyBorder="1" applyAlignment="1">
      <alignment horizontal="right" vertical="center" wrapText="1"/>
    </xf>
    <xf numFmtId="168" fontId="5" fillId="9" borderId="9" xfId="1" applyNumberFormat="1" applyFont="1" applyFill="1" applyBorder="1" applyAlignment="1" applyProtection="1">
      <alignment horizontal="right" vertical="center" wrapText="1"/>
    </xf>
    <xf numFmtId="168" fontId="6" fillId="7" borderId="24" xfId="1" applyNumberFormat="1" applyFont="1" applyFill="1" applyBorder="1" applyAlignment="1" applyProtection="1">
      <alignment horizontal="right" vertical="center" wrapText="1"/>
      <protection locked="0"/>
    </xf>
    <xf numFmtId="168" fontId="6" fillId="8" borderId="9" xfId="1" applyNumberFormat="1" applyFont="1" applyFill="1" applyBorder="1" applyAlignment="1" applyProtection="1">
      <alignment horizontal="right" vertical="center" wrapText="1"/>
    </xf>
    <xf numFmtId="168" fontId="13" fillId="0" borderId="5" xfId="1" applyNumberFormat="1" applyFont="1" applyFill="1" applyBorder="1" applyAlignment="1" applyProtection="1">
      <alignment horizontal="right" vertical="center"/>
    </xf>
    <xf numFmtId="168" fontId="15" fillId="0" borderId="29" xfId="1" applyNumberFormat="1" applyFont="1" applyBorder="1" applyAlignment="1" applyProtection="1">
      <alignment horizontal="right" vertical="center" wrapText="1"/>
    </xf>
    <xf numFmtId="168" fontId="15" fillId="0" borderId="17" xfId="1" applyNumberFormat="1" applyFont="1" applyBorder="1" applyAlignment="1" applyProtection="1">
      <alignment horizontal="right" vertical="center" wrapText="1"/>
    </xf>
    <xf numFmtId="168" fontId="15" fillId="0" borderId="21" xfId="1" applyNumberFormat="1" applyFont="1" applyBorder="1" applyAlignment="1" applyProtection="1">
      <alignment horizontal="right" vertical="center" wrapText="1"/>
    </xf>
    <xf numFmtId="168" fontId="15" fillId="0" borderId="23" xfId="1" applyNumberFormat="1" applyFont="1" applyBorder="1" applyAlignment="1" applyProtection="1">
      <alignment horizontal="right" vertical="center" wrapText="1"/>
    </xf>
    <xf numFmtId="168" fontId="16" fillId="0" borderId="31" xfId="1" applyNumberFormat="1" applyFont="1" applyBorder="1" applyAlignment="1" applyProtection="1">
      <alignment horizontal="right" wrapText="1"/>
    </xf>
    <xf numFmtId="168" fontId="16" fillId="0" borderId="28" xfId="1" applyNumberFormat="1" applyFont="1" applyBorder="1" applyAlignment="1" applyProtection="1">
      <alignment horizontal="right" wrapText="1"/>
    </xf>
    <xf numFmtId="168" fontId="16" fillId="0" borderId="15" xfId="1" applyNumberFormat="1" applyFont="1" applyBorder="1" applyAlignment="1" applyProtection="1">
      <alignment horizontal="right" wrapText="1"/>
    </xf>
    <xf numFmtId="168" fontId="6" fillId="0" borderId="7" xfId="1" applyNumberFormat="1" applyFont="1" applyBorder="1" applyAlignment="1" applyProtection="1">
      <alignment wrapText="1"/>
    </xf>
    <xf numFmtId="168" fontId="6" fillId="0" borderId="6" xfId="1" applyNumberFormat="1" applyFont="1" applyBorder="1" applyAlignment="1" applyProtection="1">
      <alignment wrapText="1"/>
    </xf>
    <xf numFmtId="168" fontId="6" fillId="0" borderId="16" xfId="1" applyNumberFormat="1" applyFont="1" applyBorder="1" applyAlignment="1" applyProtection="1">
      <alignment wrapText="1"/>
    </xf>
    <xf numFmtId="168" fontId="6" fillId="0" borderId="17" xfId="1" applyNumberFormat="1" applyFont="1" applyBorder="1" applyAlignment="1" applyProtection="1">
      <alignment wrapText="1"/>
    </xf>
    <xf numFmtId="168" fontId="28" fillId="0" borderId="9" xfId="1" applyNumberFormat="1" applyFont="1" applyBorder="1" applyAlignment="1" applyProtection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168" fontId="13" fillId="0" borderId="22" xfId="1" applyNumberFormat="1" applyFont="1" applyFill="1" applyBorder="1" applyAlignment="1" applyProtection="1">
      <alignment horizontal="right" vertical="center"/>
    </xf>
    <xf numFmtId="0" fontId="13" fillId="0" borderId="10" xfId="0" applyFont="1" applyBorder="1"/>
    <xf numFmtId="0" fontId="13" fillId="0" borderId="11" xfId="0" applyFont="1" applyBorder="1"/>
    <xf numFmtId="0" fontId="22" fillId="0" borderId="11" xfId="0" applyFont="1" applyBorder="1" applyAlignment="1">
      <alignment horizontal="right" wrapText="1"/>
    </xf>
    <xf numFmtId="0" fontId="13" fillId="0" borderId="11" xfId="0" applyFont="1" applyBorder="1" applyAlignment="1">
      <alignment horizontal="center" wrapText="1"/>
    </xf>
    <xf numFmtId="168" fontId="13" fillId="0" borderId="11" xfId="1" applyNumberFormat="1" applyFont="1" applyBorder="1" applyAlignment="1" applyProtection="1"/>
    <xf numFmtId="164" fontId="13" fillId="0" borderId="11" xfId="0" applyNumberFormat="1" applyFont="1" applyBorder="1"/>
    <xf numFmtId="168" fontId="13" fillId="0" borderId="11" xfId="1" applyNumberFormat="1" applyFont="1" applyBorder="1" applyAlignment="1" applyProtection="1">
      <alignment horizontal="right"/>
    </xf>
    <xf numFmtId="168" fontId="13" fillId="0" borderId="14" xfId="1" applyNumberFormat="1" applyFont="1" applyBorder="1" applyAlignment="1" applyProtection="1">
      <alignment horizontal="right"/>
    </xf>
    <xf numFmtId="0" fontId="13" fillId="0" borderId="0" xfId="0" applyFont="1"/>
    <xf numFmtId="0" fontId="23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26" fillId="5" borderId="9" xfId="2" applyFont="1" applyFill="1" applyBorder="1" applyAlignment="1" applyProtection="1">
      <alignment horizontal="center" vertical="center"/>
    </xf>
    <xf numFmtId="0" fontId="11" fillId="5" borderId="9" xfId="2" applyFont="1" applyFill="1" applyBorder="1" applyAlignment="1" applyProtection="1">
      <alignment horizontal="center" vertical="center"/>
    </xf>
    <xf numFmtId="0" fontId="11" fillId="5" borderId="24" xfId="2" applyFont="1" applyFill="1" applyBorder="1" applyAlignment="1" applyProtection="1">
      <alignment horizontal="left" vertical="center"/>
    </xf>
    <xf numFmtId="0" fontId="11" fillId="5" borderId="25" xfId="2" applyFont="1" applyFill="1" applyBorder="1" applyAlignment="1" applyProtection="1">
      <alignment horizontal="left" vertical="center"/>
    </xf>
    <xf numFmtId="0" fontId="26" fillId="0" borderId="9" xfId="3" applyFont="1" applyBorder="1" applyAlignment="1" applyProtection="1">
      <alignment horizontal="center" vertical="center"/>
    </xf>
    <xf numFmtId="0" fontId="11" fillId="0" borderId="9" xfId="3" applyFont="1" applyBorder="1" applyAlignment="1" applyProtection="1">
      <alignment horizontal="center" vertical="center"/>
    </xf>
    <xf numFmtId="0" fontId="11" fillId="0" borderId="24" xfId="3" applyFont="1" applyBorder="1" applyAlignment="1" applyProtection="1">
      <alignment horizontal="left" vertical="center"/>
    </xf>
    <xf numFmtId="0" fontId="11" fillId="0" borderId="25" xfId="3" applyFont="1" applyBorder="1" applyAlignment="1" applyProtection="1">
      <alignment horizontal="left" vertical="center"/>
    </xf>
    <xf numFmtId="0" fontId="26" fillId="0" borderId="9" xfId="4" applyFont="1" applyBorder="1" applyAlignment="1" applyProtection="1">
      <alignment horizontal="center" vertical="center"/>
    </xf>
    <xf numFmtId="0" fontId="11" fillId="0" borderId="9" xfId="4" applyFont="1" applyBorder="1" applyAlignment="1" applyProtection="1">
      <alignment horizontal="center" vertical="center"/>
    </xf>
    <xf numFmtId="0" fontId="11" fillId="0" borderId="24" xfId="4" applyFont="1" applyBorder="1" applyAlignment="1" applyProtection="1">
      <alignment vertical="center"/>
    </xf>
    <xf numFmtId="0" fontId="11" fillId="0" borderId="25" xfId="4" applyFont="1" applyBorder="1" applyAlignment="1" applyProtection="1">
      <alignment vertical="center"/>
    </xf>
    <xf numFmtId="0" fontId="26" fillId="0" borderId="9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14" fillId="0" borderId="0" xfId="0" applyFont="1"/>
    <xf numFmtId="0" fontId="26" fillId="0" borderId="9" xfId="0" applyFont="1" applyBorder="1" applyAlignment="1">
      <alignment horizontal="right" wrapText="1"/>
    </xf>
    <xf numFmtId="0" fontId="25" fillId="0" borderId="0" xfId="0" applyFont="1"/>
    <xf numFmtId="168" fontId="5" fillId="8" borderId="9" xfId="1" applyNumberFormat="1" applyFont="1" applyFill="1" applyBorder="1" applyAlignment="1" applyProtection="1"/>
    <xf numFmtId="168" fontId="5" fillId="9" borderId="9" xfId="1" applyNumberFormat="1" applyFont="1" applyFill="1" applyBorder="1" applyAlignment="1" applyProtection="1"/>
    <xf numFmtId="168" fontId="5" fillId="0" borderId="9" xfId="1" applyNumberFormat="1" applyFont="1" applyFill="1" applyBorder="1" applyAlignment="1" applyProtection="1"/>
    <xf numFmtId="168" fontId="5" fillId="0" borderId="9" xfId="1" applyNumberFormat="1" applyFont="1" applyBorder="1" applyAlignment="1" applyProtection="1"/>
    <xf numFmtId="0" fontId="26" fillId="0" borderId="9" xfId="4" applyFont="1" applyFill="1" applyBorder="1" applyAlignment="1" applyProtection="1">
      <alignment horizontal="center" vertical="center"/>
    </xf>
    <xf numFmtId="0" fontId="11" fillId="0" borderId="9" xfId="4" applyFont="1" applyFill="1" applyBorder="1" applyAlignment="1" applyProtection="1">
      <alignment horizontal="center" vertical="center"/>
    </xf>
    <xf numFmtId="0" fontId="11" fillId="0" borderId="24" xfId="4" applyFont="1" applyFill="1" applyBorder="1" applyAlignment="1" applyProtection="1">
      <alignment vertical="center"/>
    </xf>
    <xf numFmtId="0" fontId="11" fillId="0" borderId="25" xfId="4" applyFont="1" applyFill="1" applyBorder="1" applyAlignment="1" applyProtection="1">
      <alignment vertical="center"/>
    </xf>
    <xf numFmtId="0" fontId="26" fillId="0" borderId="9" xfId="3" applyFont="1" applyFill="1" applyBorder="1" applyAlignment="1" applyProtection="1">
      <alignment horizontal="center" vertical="center"/>
    </xf>
    <xf numFmtId="0" fontId="11" fillId="0" borderId="9" xfId="3" applyFont="1" applyFill="1" applyBorder="1" applyAlignment="1" applyProtection="1">
      <alignment horizontal="center" vertical="center"/>
    </xf>
    <xf numFmtId="0" fontId="11" fillId="0" borderId="24" xfId="3" applyFont="1" applyFill="1" applyBorder="1" applyAlignment="1" applyProtection="1">
      <alignment horizontal="left" vertical="center"/>
    </xf>
    <xf numFmtId="0" fontId="11" fillId="0" borderId="25" xfId="3" applyFont="1" applyFill="1" applyBorder="1" applyAlignment="1" applyProtection="1">
      <alignment horizontal="left" vertical="center"/>
    </xf>
    <xf numFmtId="0" fontId="25" fillId="0" borderId="30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31" xfId="0" applyFont="1" applyBorder="1" applyAlignment="1">
      <alignment horizontal="center" wrapText="1"/>
    </xf>
    <xf numFmtId="0" fontId="24" fillId="0" borderId="9" xfId="0" applyFont="1" applyBorder="1" applyAlignment="1">
      <alignment horizontal="right" wrapText="1"/>
    </xf>
    <xf numFmtId="168" fontId="6" fillId="8" borderId="9" xfId="1" applyNumberFormat="1" applyFont="1" applyFill="1" applyBorder="1" applyAlignment="1" applyProtection="1"/>
    <xf numFmtId="168" fontId="6" fillId="9" borderId="9" xfId="1" applyNumberFormat="1" applyFont="1" applyFill="1" applyBorder="1" applyAlignment="1" applyProtection="1"/>
    <xf numFmtId="168" fontId="6" fillId="0" borderId="9" xfId="1" applyNumberFormat="1" applyFont="1" applyBorder="1" applyAlignment="1" applyProtection="1"/>
    <xf numFmtId="168" fontId="14" fillId="0" borderId="0" xfId="1" applyNumberFormat="1" applyFont="1" applyAlignment="1" applyProtection="1"/>
    <xf numFmtId="164" fontId="14" fillId="0" borderId="0" xfId="0" applyNumberFormat="1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68" fontId="29" fillId="7" borderId="9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>
      <alignment horizontal="center" vertical="center"/>
    </xf>
    <xf numFmtId="168" fontId="6" fillId="0" borderId="1" xfId="1" applyNumberFormat="1" applyFont="1" applyFill="1" applyBorder="1" applyAlignment="1" applyProtection="1">
      <alignment horizontal="right" wrapText="1"/>
    </xf>
    <xf numFmtId="10" fontId="17" fillId="3" borderId="2" xfId="1" applyNumberFormat="1" applyFont="1" applyFill="1" applyBorder="1" applyAlignment="1" applyProtection="1">
      <alignment wrapText="1"/>
    </xf>
    <xf numFmtId="10" fontId="12" fillId="2" borderId="2" xfId="1" applyNumberFormat="1" applyFont="1" applyFill="1" applyBorder="1" applyAlignment="1" applyProtection="1">
      <alignment wrapText="1"/>
      <protection locked="0"/>
    </xf>
    <xf numFmtId="10" fontId="12" fillId="2" borderId="1" xfId="1" applyNumberFormat="1" applyFont="1" applyFill="1" applyBorder="1" applyAlignment="1" applyProtection="1">
      <alignment wrapText="1"/>
      <protection locked="0"/>
    </xf>
    <xf numFmtId="167" fontId="12" fillId="7" borderId="9" xfId="0" applyNumberFormat="1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5" fillId="0" borderId="1" xfId="0" applyFont="1" applyBorder="1"/>
    <xf numFmtId="168" fontId="6" fillId="0" borderId="2" xfId="1" applyNumberFormat="1" applyFont="1" applyFill="1" applyBorder="1" applyAlignment="1" applyProtection="1">
      <alignment horizontal="right" wrapText="1"/>
      <protection locked="0"/>
    </xf>
    <xf numFmtId="0" fontId="2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68" fontId="6" fillId="7" borderId="2" xfId="1" applyNumberFormat="1" applyFont="1" applyFill="1" applyBorder="1" applyAlignment="1" applyProtection="1">
      <alignment horizontal="right" wrapText="1"/>
    </xf>
    <xf numFmtId="168" fontId="6" fillId="0" borderId="1" xfId="1" applyNumberFormat="1" applyFont="1" applyFill="1" applyBorder="1" applyAlignment="1" applyProtection="1">
      <alignment horizontal="right" wrapText="1"/>
      <protection locked="0"/>
    </xf>
    <xf numFmtId="168" fontId="6" fillId="2" borderId="1" xfId="1" applyNumberFormat="1" applyFont="1" applyFill="1" applyBorder="1" applyAlignment="1" applyProtection="1">
      <alignment horizontal="right" vertical="top" wrapText="1"/>
      <protection locked="0"/>
    </xf>
    <xf numFmtId="168" fontId="6" fillId="0" borderId="7" xfId="1" applyNumberFormat="1" applyFont="1" applyFill="1" applyBorder="1" applyAlignment="1" applyProtection="1">
      <alignment wrapText="1"/>
    </xf>
    <xf numFmtId="165" fontId="6" fillId="0" borderId="7" xfId="0" applyNumberFormat="1" applyFont="1" applyBorder="1" applyAlignment="1">
      <alignment wrapText="1"/>
    </xf>
    <xf numFmtId="168" fontId="15" fillId="3" borderId="32" xfId="1" applyNumberFormat="1" applyFont="1" applyFill="1" applyBorder="1" applyAlignment="1" applyProtection="1">
      <alignment wrapText="1"/>
    </xf>
    <xf numFmtId="168" fontId="15" fillId="0" borderId="8" xfId="1" applyNumberFormat="1" applyFont="1" applyFill="1" applyBorder="1" applyAlignment="1" applyProtection="1">
      <alignment wrapText="1"/>
    </xf>
    <xf numFmtId="165" fontId="6" fillId="4" borderId="2" xfId="0" applyNumberFormat="1" applyFont="1" applyFill="1" applyBorder="1" applyAlignment="1">
      <alignment wrapText="1"/>
    </xf>
    <xf numFmtId="168" fontId="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5" fillId="2" borderId="30" xfId="1" applyNumberFormat="1" applyFont="1" applyFill="1" applyBorder="1" applyAlignment="1" applyProtection="1">
      <alignment horizontal="right" vertical="center" wrapText="1"/>
      <protection locked="0"/>
    </xf>
    <xf numFmtId="0" fontId="15" fillId="2" borderId="30" xfId="0" applyFont="1" applyFill="1" applyBorder="1" applyAlignment="1" applyProtection="1">
      <alignment horizontal="right" vertical="center" wrapText="1"/>
      <protection locked="0"/>
    </xf>
    <xf numFmtId="0" fontId="15" fillId="2" borderId="8" xfId="1" applyNumberFormat="1" applyFont="1" applyFill="1" applyBorder="1" applyAlignment="1" applyProtection="1">
      <alignment horizontal="right" vertical="center" wrapText="1"/>
      <protection locked="0"/>
    </xf>
    <xf numFmtId="0" fontId="15" fillId="2" borderId="30" xfId="1" applyNumberFormat="1" applyFont="1" applyFill="1" applyBorder="1" applyAlignment="1" applyProtection="1">
      <alignment vertical="center" wrapText="1"/>
      <protection locked="0"/>
    </xf>
    <xf numFmtId="168" fontId="6" fillId="2" borderId="1" xfId="1" quotePrefix="1" applyNumberFormat="1" applyFont="1" applyFill="1" applyBorder="1" applyAlignment="1" applyProtection="1">
      <alignment horizontal="right" vertical="center" wrapText="1"/>
      <protection locked="0"/>
    </xf>
    <xf numFmtId="0" fontId="16" fillId="0" borderId="1" xfId="0" applyFont="1" applyBorder="1" applyAlignment="1">
      <alignment vertical="center"/>
    </xf>
    <xf numFmtId="0" fontId="33" fillId="0" borderId="0" xfId="0" applyFont="1"/>
    <xf numFmtId="0" fontId="14" fillId="0" borderId="0" xfId="0" applyFont="1" applyAlignment="1">
      <alignment horizontal="left" wrapText="1"/>
    </xf>
    <xf numFmtId="0" fontId="33" fillId="0" borderId="0" xfId="0" applyFont="1" applyAlignment="1">
      <alignment vertical="top"/>
    </xf>
    <xf numFmtId="0" fontId="6" fillId="0" borderId="17" xfId="0" applyFont="1" applyBorder="1"/>
    <xf numFmtId="0" fontId="1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wrapText="1"/>
    </xf>
    <xf numFmtId="0" fontId="14" fillId="0" borderId="17" xfId="0" applyFont="1" applyBorder="1" applyAlignment="1">
      <alignment wrapText="1"/>
    </xf>
    <xf numFmtId="10" fontId="17" fillId="0" borderId="2" xfId="1" applyNumberFormat="1" applyFont="1" applyFill="1" applyBorder="1" applyAlignment="1" applyProtection="1">
      <alignment wrapText="1"/>
    </xf>
    <xf numFmtId="0" fontId="6" fillId="0" borderId="6" xfId="0" applyFont="1" applyBorder="1"/>
    <xf numFmtId="0" fontId="21" fillId="0" borderId="1" xfId="0" applyFont="1" applyBorder="1" applyAlignment="1">
      <alignment vertical="center" textRotation="90" wrapText="1"/>
    </xf>
    <xf numFmtId="0" fontId="26" fillId="5" borderId="24" xfId="2" applyFont="1" applyFill="1" applyBorder="1" applyAlignment="1" applyProtection="1">
      <alignment horizontal="center" vertical="center"/>
    </xf>
    <xf numFmtId="0" fontId="26" fillId="0" borderId="24" xfId="3" applyFont="1" applyFill="1" applyBorder="1" applyAlignment="1" applyProtection="1">
      <alignment horizontal="center" vertical="center"/>
    </xf>
    <xf numFmtId="0" fontId="26" fillId="0" borderId="24" xfId="4" applyFont="1" applyFill="1" applyBorder="1" applyAlignment="1" applyProtection="1">
      <alignment horizontal="center" vertical="center"/>
    </xf>
    <xf numFmtId="0" fontId="26" fillId="0" borderId="24" xfId="3" applyFont="1" applyBorder="1" applyAlignment="1" applyProtection="1">
      <alignment horizontal="center" vertical="center"/>
    </xf>
    <xf numFmtId="0" fontId="26" fillId="0" borderId="24" xfId="4" applyFont="1" applyBorder="1" applyAlignment="1" applyProtection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168" fontId="6" fillId="0" borderId="9" xfId="1" applyNumberFormat="1" applyFont="1" applyFill="1" applyBorder="1" applyAlignment="1" applyProtection="1"/>
    <xf numFmtId="0" fontId="13" fillId="0" borderId="0" xfId="0" applyFont="1" applyProtection="1">
      <protection locked="0"/>
    </xf>
    <xf numFmtId="0" fontId="2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horizontal="right" wrapText="1"/>
      <protection locked="0"/>
    </xf>
    <xf numFmtId="0" fontId="25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quotePrefix="1" applyFont="1" applyAlignment="1" applyProtection="1">
      <alignment wrapText="1"/>
      <protection locked="0"/>
    </xf>
    <xf numFmtId="168" fontId="6" fillId="7" borderId="2" xfId="1" applyNumberFormat="1" applyFont="1" applyFill="1" applyBorder="1" applyAlignment="1" applyProtection="1">
      <alignment horizontal="right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165" fontId="6" fillId="2" borderId="26" xfId="0" applyNumberFormat="1" applyFont="1" applyFill="1" applyBorder="1" applyAlignment="1" applyProtection="1">
      <alignment horizontal="left"/>
      <protection locked="0"/>
    </xf>
    <xf numFmtId="165" fontId="6" fillId="2" borderId="1" xfId="0" applyNumberFormat="1" applyFont="1" applyFill="1" applyBorder="1" applyAlignment="1" applyProtection="1">
      <alignment horizontal="left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165" fontId="5" fillId="0" borderId="0" xfId="0" applyNumberFormat="1" applyFont="1" applyAlignment="1" applyProtection="1">
      <alignment vertical="center" wrapText="1"/>
      <protection locked="0"/>
    </xf>
    <xf numFmtId="0" fontId="6" fillId="0" borderId="0" xfId="0" quotePrefix="1" applyFont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4" fillId="0" borderId="0" xfId="0" quotePrefix="1" applyFont="1" applyProtection="1">
      <protection locked="0"/>
    </xf>
    <xf numFmtId="0" fontId="14" fillId="6" borderId="0" xfId="0" applyFont="1" applyFill="1" applyProtection="1">
      <protection locked="0"/>
    </xf>
    <xf numFmtId="168" fontId="14" fillId="0" borderId="0" xfId="1" applyNumberFormat="1" applyFont="1" applyAlignment="1" applyProtection="1">
      <protection locked="0"/>
    </xf>
    <xf numFmtId="164" fontId="14" fillId="0" borderId="0" xfId="0" applyNumberFormat="1" applyFont="1" applyProtection="1">
      <protection locked="0"/>
    </xf>
    <xf numFmtId="0" fontId="13" fillId="0" borderId="5" xfId="0" applyFont="1" applyBorder="1" applyAlignment="1">
      <alignment horizontal="left" vertical="center" wrapText="1"/>
    </xf>
    <xf numFmtId="0" fontId="17" fillId="0" borderId="11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25" fillId="0" borderId="0" xfId="0" applyFont="1" applyAlignment="1">
      <alignment wrapText="1"/>
    </xf>
    <xf numFmtId="0" fontId="11" fillId="0" borderId="2" xfId="0" applyFont="1" applyBorder="1" applyAlignment="1">
      <alignment vertical="center" textRotation="90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center" textRotation="90" wrapText="1"/>
    </xf>
    <xf numFmtId="0" fontId="6" fillId="0" borderId="5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165" fontId="14" fillId="0" borderId="2" xfId="0" applyNumberFormat="1" applyFont="1" applyBorder="1" applyAlignment="1">
      <alignment horizontal="right" wrapText="1"/>
    </xf>
    <xf numFmtId="165" fontId="14" fillId="0" borderId="1" xfId="0" applyNumberFormat="1" applyFont="1" applyBorder="1" applyAlignment="1">
      <alignment horizontal="right" wrapText="1"/>
    </xf>
    <xf numFmtId="165" fontId="6" fillId="0" borderId="1" xfId="0" applyNumberFormat="1" applyFont="1" applyBorder="1" applyAlignment="1">
      <alignment horizontal="center" wrapText="1"/>
    </xf>
    <xf numFmtId="167" fontId="12" fillId="0" borderId="9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center" wrapText="1"/>
    </xf>
    <xf numFmtId="167" fontId="11" fillId="0" borderId="9" xfId="0" applyNumberFormat="1" applyFont="1" applyBorder="1" applyAlignment="1">
      <alignment horizontal="right" wrapText="1"/>
    </xf>
    <xf numFmtId="167" fontId="6" fillId="0" borderId="1" xfId="0" applyNumberFormat="1" applyFont="1" applyBorder="1" applyAlignment="1">
      <alignment horizontal="right" wrapText="1"/>
    </xf>
    <xf numFmtId="167" fontId="12" fillId="0" borderId="9" xfId="0" applyNumberFormat="1" applyFont="1" applyBorder="1" applyAlignment="1">
      <alignment horizontal="right" wrapText="1"/>
    </xf>
    <xf numFmtId="167" fontId="12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8" fontId="6" fillId="9" borderId="2" xfId="1" applyNumberFormat="1" applyFont="1" applyFill="1" applyBorder="1" applyAlignment="1" applyProtection="1">
      <alignment horizontal="right" wrapText="1"/>
    </xf>
    <xf numFmtId="168" fontId="12" fillId="0" borderId="2" xfId="1" applyNumberFormat="1" applyFont="1" applyFill="1" applyBorder="1" applyAlignment="1" applyProtection="1">
      <alignment wrapText="1"/>
      <protection locked="0"/>
    </xf>
    <xf numFmtId="0" fontId="14" fillId="0" borderId="3" xfId="0" applyFont="1" applyFill="1" applyBorder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33" fillId="0" borderId="0" xfId="0" applyFont="1" applyFill="1"/>
    <xf numFmtId="0" fontId="6" fillId="0" borderId="1" xfId="0" applyFont="1" applyFill="1" applyBorder="1"/>
    <xf numFmtId="0" fontId="21" fillId="0" borderId="2" xfId="0" applyFont="1" applyFill="1" applyBorder="1" applyAlignment="1">
      <alignment vertical="center" textRotation="90" wrapText="1"/>
    </xf>
    <xf numFmtId="0" fontId="5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7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2" fillId="0" borderId="5" xfId="0" applyFont="1" applyBorder="1" applyAlignment="1">
      <alignment vertical="center" wrapText="1"/>
    </xf>
    <xf numFmtId="0" fontId="25" fillId="0" borderId="3" xfId="0" applyFont="1" applyBorder="1" applyAlignment="1">
      <alignment wrapText="1"/>
    </xf>
    <xf numFmtId="0" fontId="25" fillId="0" borderId="0" xfId="0" applyFont="1" applyAlignment="1">
      <alignment wrapText="1"/>
    </xf>
    <xf numFmtId="0" fontId="14" fillId="0" borderId="3" xfId="0" applyFont="1" applyBorder="1" applyAlignment="1">
      <alignment wrapText="1"/>
    </xf>
    <xf numFmtId="0" fontId="14" fillId="0" borderId="0" xfId="0" applyFont="1" applyAlignment="1">
      <alignment wrapText="1"/>
    </xf>
    <xf numFmtId="0" fontId="25" fillId="0" borderId="0" xfId="0" applyFont="1" applyBorder="1" applyAlignment="1">
      <alignment wrapText="1"/>
    </xf>
    <xf numFmtId="0" fontId="14" fillId="0" borderId="0" xfId="0" applyFont="1" applyAlignment="1">
      <alignment vertical="top" wrapText="1"/>
    </xf>
    <xf numFmtId="0" fontId="21" fillId="0" borderId="13" xfId="0" applyFont="1" applyBorder="1" applyAlignment="1">
      <alignment horizontal="left" vertical="center" textRotation="90" wrapText="1"/>
    </xf>
    <xf numFmtId="0" fontId="21" fillId="0" borderId="2" xfId="0" applyFont="1" applyBorder="1" applyAlignment="1">
      <alignment horizontal="left" vertical="center" textRotation="90" wrapText="1"/>
    </xf>
    <xf numFmtId="0" fontId="21" fillId="0" borderId="7" xfId="0" applyFont="1" applyBorder="1" applyAlignment="1">
      <alignment horizontal="left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7" xfId="0" applyFont="1" applyBorder="1" applyAlignment="1">
      <alignment horizontal="center" vertical="center" textRotation="90" wrapText="1"/>
    </xf>
    <xf numFmtId="0" fontId="25" fillId="0" borderId="3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6">
    <cellStyle name="Komma" xfId="1" builtinId="3"/>
    <cellStyle name="Standard" xfId="0" builtinId="0"/>
    <cellStyle name="Standard 2" xfId="5"/>
    <cellStyle name="Überschrift 1" xfId="2" builtinId="16"/>
    <cellStyle name="Überschrift 2" xfId="3" builtinId="17"/>
    <cellStyle name="Überschrift 3" xfId="4" builtin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FFFF99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activeCell="A16" sqref="A16:H16"/>
    </sheetView>
  </sheetViews>
  <sheetFormatPr baseColWidth="10" defaultColWidth="11.42578125" defaultRowHeight="12.75" x14ac:dyDescent="0.2"/>
  <cols>
    <col min="1" max="1" width="13.5703125" style="257" customWidth="1"/>
    <col min="2" max="16384" width="11.42578125" style="257"/>
  </cols>
  <sheetData>
    <row r="1" spans="1:8" s="255" customFormat="1" ht="15.75" x14ac:dyDescent="0.2">
      <c r="A1" s="255" t="s">
        <v>27</v>
      </c>
    </row>
    <row r="2" spans="1:8" s="256" customFormat="1" x14ac:dyDescent="0.2"/>
    <row r="3" spans="1:8" s="255" customFormat="1" ht="15.75" x14ac:dyDescent="0.2">
      <c r="A3" s="255" t="s">
        <v>306</v>
      </c>
    </row>
    <row r="4" spans="1:8" s="255" customFormat="1" ht="15.75" x14ac:dyDescent="0.2">
      <c r="A4" s="255" t="s">
        <v>25</v>
      </c>
    </row>
    <row r="5" spans="1:8" s="41" customFormat="1" ht="29.25" customHeight="1" x14ac:dyDescent="0.2">
      <c r="A5" s="271" t="s">
        <v>371</v>
      </c>
      <c r="B5" s="271"/>
      <c r="C5" s="271"/>
      <c r="D5" s="271"/>
      <c r="E5" s="271"/>
      <c r="F5" s="271"/>
      <c r="G5" s="271"/>
      <c r="H5" s="271"/>
    </row>
    <row r="6" spans="1:8" ht="6" customHeight="1" x14ac:dyDescent="0.2"/>
    <row r="7" spans="1:8" ht="43.5" customHeight="1" x14ac:dyDescent="0.2">
      <c r="A7" s="270" t="s">
        <v>379</v>
      </c>
      <c r="B7" s="270"/>
      <c r="C7" s="270"/>
      <c r="D7" s="270"/>
      <c r="E7" s="270"/>
      <c r="F7" s="270"/>
      <c r="G7" s="270"/>
      <c r="H7" s="270"/>
    </row>
    <row r="8" spans="1:8" ht="6" customHeight="1" x14ac:dyDescent="0.2"/>
    <row r="9" spans="1:8" ht="43.5" customHeight="1" x14ac:dyDescent="0.2">
      <c r="A9" s="270" t="s">
        <v>370</v>
      </c>
      <c r="B9" s="270"/>
      <c r="C9" s="270"/>
      <c r="D9" s="270"/>
      <c r="E9" s="270"/>
      <c r="F9" s="270"/>
      <c r="G9" s="270"/>
      <c r="H9" s="270"/>
    </row>
    <row r="10" spans="1:8" ht="6" customHeight="1" x14ac:dyDescent="0.2"/>
    <row r="11" spans="1:8" ht="6" customHeight="1" x14ac:dyDescent="0.2"/>
    <row r="12" spans="1:8" s="258" customFormat="1" ht="50.25" customHeight="1" x14ac:dyDescent="0.2">
      <c r="A12" s="270" t="s">
        <v>307</v>
      </c>
      <c r="B12" s="270"/>
      <c r="C12" s="270"/>
      <c r="D12" s="270"/>
      <c r="E12" s="270"/>
      <c r="F12" s="270"/>
      <c r="G12" s="270"/>
      <c r="H12" s="270"/>
    </row>
    <row r="13" spans="1:8" ht="6" customHeight="1" x14ac:dyDescent="0.2"/>
    <row r="14" spans="1:8" s="258" customFormat="1" ht="30.75" customHeight="1" x14ac:dyDescent="0.2">
      <c r="A14" s="270" t="s">
        <v>308</v>
      </c>
      <c r="B14" s="270"/>
      <c r="C14" s="270"/>
      <c r="D14" s="270"/>
      <c r="E14" s="270"/>
      <c r="F14" s="270"/>
      <c r="G14" s="270"/>
      <c r="H14" s="270"/>
    </row>
    <row r="15" spans="1:8" ht="6" customHeight="1" x14ac:dyDescent="0.2"/>
    <row r="16" spans="1:8" ht="28.5" customHeight="1" x14ac:dyDescent="0.2">
      <c r="A16" s="270" t="s">
        <v>287</v>
      </c>
      <c r="B16" s="270"/>
      <c r="C16" s="270"/>
      <c r="D16" s="270"/>
      <c r="E16" s="270"/>
      <c r="F16" s="270"/>
      <c r="G16" s="270"/>
      <c r="H16" s="270"/>
    </row>
    <row r="19" spans="1:8" s="259" customFormat="1" ht="15" x14ac:dyDescent="0.2">
      <c r="A19" s="259" t="s">
        <v>26</v>
      </c>
    </row>
    <row r="21" spans="1:8" x14ac:dyDescent="0.2">
      <c r="A21" s="257" t="s">
        <v>21</v>
      </c>
      <c r="B21" s="257" t="s">
        <v>31</v>
      </c>
    </row>
    <row r="22" spans="1:8" x14ac:dyDescent="0.2">
      <c r="B22" s="257" t="s">
        <v>24</v>
      </c>
    </row>
    <row r="24" spans="1:8" x14ac:dyDescent="0.2">
      <c r="A24" s="257" t="s">
        <v>22</v>
      </c>
      <c r="B24" s="257" t="s">
        <v>32</v>
      </c>
    </row>
    <row r="25" spans="1:8" x14ac:dyDescent="0.2">
      <c r="B25" s="257" t="s">
        <v>23</v>
      </c>
    </row>
    <row r="28" spans="1:8" s="260" customFormat="1" ht="15" x14ac:dyDescent="0.2">
      <c r="A28" s="259" t="s">
        <v>8</v>
      </c>
    </row>
    <row r="30" spans="1:8" ht="42.75" customHeight="1" x14ac:dyDescent="0.2">
      <c r="A30" s="270" t="s">
        <v>288</v>
      </c>
      <c r="B30" s="270"/>
      <c r="C30" s="270"/>
      <c r="D30" s="270"/>
      <c r="E30" s="270"/>
      <c r="F30" s="270"/>
      <c r="G30" s="270"/>
      <c r="H30" s="270"/>
    </row>
    <row r="32" spans="1:8" ht="25.5" customHeight="1" x14ac:dyDescent="0.2">
      <c r="A32" s="270" t="s">
        <v>289</v>
      </c>
      <c r="B32" s="270"/>
      <c r="C32" s="270"/>
      <c r="D32" s="270"/>
      <c r="E32" s="270"/>
      <c r="F32" s="270"/>
      <c r="G32" s="270"/>
      <c r="H32" s="270"/>
    </row>
    <row r="34" spans="1:8" ht="103.5" customHeight="1" x14ac:dyDescent="0.2">
      <c r="A34" s="270" t="s">
        <v>361</v>
      </c>
      <c r="B34" s="270"/>
      <c r="C34" s="270"/>
      <c r="D34" s="270"/>
      <c r="E34" s="270"/>
      <c r="F34" s="270"/>
      <c r="G34" s="270"/>
      <c r="H34" s="270"/>
    </row>
    <row r="35" spans="1:8" x14ac:dyDescent="0.2">
      <c r="A35" s="254"/>
      <c r="B35" s="254"/>
      <c r="C35" s="254"/>
      <c r="D35" s="254"/>
      <c r="E35" s="254"/>
      <c r="F35" s="254"/>
      <c r="G35" s="254"/>
      <c r="H35" s="254"/>
    </row>
    <row r="36" spans="1:8" x14ac:dyDescent="0.2">
      <c r="A36" s="257" t="s">
        <v>290</v>
      </c>
      <c r="B36" s="257" t="s">
        <v>292</v>
      </c>
    </row>
    <row r="38" spans="1:8" x14ac:dyDescent="0.2">
      <c r="A38" s="257" t="s">
        <v>309</v>
      </c>
      <c r="B38" s="257" t="s">
        <v>291</v>
      </c>
    </row>
    <row r="40" spans="1:8" x14ac:dyDescent="0.2">
      <c r="A40" s="257" t="s">
        <v>294</v>
      </c>
      <c r="B40" s="257" t="s">
        <v>9</v>
      </c>
    </row>
    <row r="41" spans="1:8" x14ac:dyDescent="0.2">
      <c r="B41" s="257" t="s">
        <v>10</v>
      </c>
    </row>
    <row r="42" spans="1:8" x14ac:dyDescent="0.2">
      <c r="B42" s="257" t="s">
        <v>29</v>
      </c>
    </row>
    <row r="43" spans="1:8" x14ac:dyDescent="0.2">
      <c r="B43" s="257" t="s">
        <v>30</v>
      </c>
    </row>
    <row r="44" spans="1:8" x14ac:dyDescent="0.2">
      <c r="B44" s="257" t="s">
        <v>33</v>
      </c>
    </row>
    <row r="45" spans="1:8" ht="13.5" customHeight="1" x14ac:dyDescent="0.2">
      <c r="B45" s="257" t="s">
        <v>293</v>
      </c>
    </row>
    <row r="46" spans="1:8" ht="13.5" customHeight="1" x14ac:dyDescent="0.2"/>
    <row r="47" spans="1:8" x14ac:dyDescent="0.2">
      <c r="A47" s="257" t="s">
        <v>295</v>
      </c>
      <c r="B47" s="257" t="s">
        <v>28</v>
      </c>
    </row>
    <row r="48" spans="1:8" x14ac:dyDescent="0.2">
      <c r="B48" s="257" t="s">
        <v>11</v>
      </c>
    </row>
    <row r="49" spans="1:8" x14ac:dyDescent="0.2">
      <c r="B49" s="257" t="s">
        <v>40</v>
      </c>
    </row>
    <row r="51" spans="1:8" x14ac:dyDescent="0.2">
      <c r="A51" s="257" t="s">
        <v>376</v>
      </c>
      <c r="B51" s="273" t="s">
        <v>378</v>
      </c>
      <c r="C51" s="273"/>
      <c r="D51" s="273"/>
      <c r="E51" s="273"/>
      <c r="F51" s="273"/>
      <c r="G51" s="273"/>
      <c r="H51" s="273"/>
    </row>
    <row r="52" spans="1:8" x14ac:dyDescent="0.2">
      <c r="B52" s="272" t="s">
        <v>377</v>
      </c>
      <c r="C52" s="272"/>
      <c r="D52" s="272"/>
      <c r="E52" s="272"/>
      <c r="F52" s="272"/>
      <c r="G52" s="272"/>
      <c r="H52" s="272"/>
    </row>
    <row r="54" spans="1:8" x14ac:dyDescent="0.2">
      <c r="A54" s="257" t="s">
        <v>310</v>
      </c>
      <c r="B54" s="257" t="s">
        <v>299</v>
      </c>
    </row>
    <row r="55" spans="1:8" x14ac:dyDescent="0.2">
      <c r="B55" s="257" t="s">
        <v>19</v>
      </c>
    </row>
    <row r="57" spans="1:8" x14ac:dyDescent="0.2">
      <c r="A57" s="257" t="s">
        <v>296</v>
      </c>
      <c r="B57" s="257" t="s">
        <v>300</v>
      </c>
    </row>
    <row r="58" spans="1:8" x14ac:dyDescent="0.2">
      <c r="B58" s="257" t="s">
        <v>41</v>
      </c>
    </row>
    <row r="59" spans="1:8" x14ac:dyDescent="0.2">
      <c r="B59" s="257" t="s">
        <v>297</v>
      </c>
    </row>
    <row r="60" spans="1:8" x14ac:dyDescent="0.2">
      <c r="B60" s="257" t="s">
        <v>298</v>
      </c>
    </row>
    <row r="62" spans="1:8" x14ac:dyDescent="0.2">
      <c r="A62" s="257" t="s">
        <v>35</v>
      </c>
      <c r="B62" s="257" t="s">
        <v>313</v>
      </c>
    </row>
    <row r="63" spans="1:8" x14ac:dyDescent="0.2">
      <c r="B63" s="257" t="s">
        <v>356</v>
      </c>
    </row>
    <row r="65" spans="1:8" x14ac:dyDescent="0.2">
      <c r="A65" s="257" t="s">
        <v>36</v>
      </c>
      <c r="B65" s="257" t="s">
        <v>38</v>
      </c>
    </row>
    <row r="66" spans="1:8" x14ac:dyDescent="0.2">
      <c r="B66" s="257" t="s">
        <v>301</v>
      </c>
    </row>
    <row r="68" spans="1:8" x14ac:dyDescent="0.2">
      <c r="A68" s="257" t="s">
        <v>37</v>
      </c>
      <c r="B68" s="257" t="s">
        <v>302</v>
      </c>
    </row>
    <row r="70" spans="1:8" x14ac:dyDescent="0.2">
      <c r="A70" s="257" t="s">
        <v>39</v>
      </c>
      <c r="B70" s="257" t="s">
        <v>355</v>
      </c>
    </row>
    <row r="72" spans="1:8" x14ac:dyDescent="0.2">
      <c r="A72" s="257" t="s">
        <v>21</v>
      </c>
      <c r="B72" s="257" t="s">
        <v>304</v>
      </c>
    </row>
    <row r="73" spans="1:8" x14ac:dyDescent="0.2">
      <c r="B73" s="257" t="s">
        <v>303</v>
      </c>
    </row>
    <row r="75" spans="1:8" x14ac:dyDescent="0.2">
      <c r="A75" s="257" t="s">
        <v>372</v>
      </c>
      <c r="B75" s="272" t="s">
        <v>357</v>
      </c>
      <c r="C75" s="272"/>
      <c r="D75" s="272"/>
      <c r="E75" s="272"/>
      <c r="F75" s="272"/>
      <c r="G75" s="272"/>
      <c r="H75" s="272"/>
    </row>
    <row r="76" spans="1:8" x14ac:dyDescent="0.2">
      <c r="B76" s="272" t="s">
        <v>358</v>
      </c>
      <c r="C76" s="272"/>
      <c r="D76" s="272"/>
      <c r="E76" s="272"/>
      <c r="F76" s="272"/>
      <c r="G76" s="272"/>
      <c r="H76" s="272"/>
    </row>
    <row r="77" spans="1:8" x14ac:dyDescent="0.2">
      <c r="B77" s="272" t="s">
        <v>359</v>
      </c>
      <c r="C77" s="272"/>
      <c r="D77" s="272"/>
      <c r="E77" s="272"/>
      <c r="F77" s="272"/>
      <c r="G77" s="272"/>
      <c r="H77" s="272"/>
    </row>
    <row r="78" spans="1:8" x14ac:dyDescent="0.2">
      <c r="B78" s="253"/>
      <c r="C78" s="253"/>
      <c r="D78" s="253"/>
      <c r="E78" s="253"/>
      <c r="F78" s="253"/>
      <c r="G78" s="253"/>
      <c r="H78" s="253"/>
    </row>
    <row r="79" spans="1:8" x14ac:dyDescent="0.2">
      <c r="A79" s="257" t="s">
        <v>360</v>
      </c>
      <c r="B79" s="257" t="s">
        <v>363</v>
      </c>
    </row>
    <row r="81" spans="1:8" x14ac:dyDescent="0.2">
      <c r="A81" s="257" t="s">
        <v>362</v>
      </c>
      <c r="B81" s="257" t="s">
        <v>364</v>
      </c>
    </row>
    <row r="83" spans="1:8" x14ac:dyDescent="0.2">
      <c r="A83" s="257" t="s">
        <v>365</v>
      </c>
      <c r="B83" s="257" t="s">
        <v>366</v>
      </c>
    </row>
    <row r="84" spans="1:8" x14ac:dyDescent="0.2">
      <c r="B84" s="272" t="s">
        <v>367</v>
      </c>
      <c r="C84" s="272"/>
      <c r="D84" s="272"/>
      <c r="E84" s="272"/>
      <c r="F84" s="272"/>
      <c r="G84" s="272"/>
      <c r="H84" s="272"/>
    </row>
    <row r="86" spans="1:8" x14ac:dyDescent="0.2">
      <c r="A86" s="257" t="s">
        <v>368</v>
      </c>
      <c r="B86" s="257" t="s">
        <v>369</v>
      </c>
    </row>
    <row r="88" spans="1:8" x14ac:dyDescent="0.2">
      <c r="A88" s="257" t="s">
        <v>373</v>
      </c>
      <c r="B88" s="256" t="s">
        <v>42</v>
      </c>
    </row>
    <row r="89" spans="1:8" x14ac:dyDescent="0.2">
      <c r="B89" s="257" t="s">
        <v>43</v>
      </c>
    </row>
    <row r="90" spans="1:8" x14ac:dyDescent="0.2">
      <c r="B90" s="257" t="s">
        <v>20</v>
      </c>
    </row>
    <row r="93" spans="1:8" s="260" customFormat="1" ht="15" x14ac:dyDescent="0.2">
      <c r="A93" s="259" t="s">
        <v>375</v>
      </c>
    </row>
    <row r="95" spans="1:8" ht="32.25" customHeight="1" x14ac:dyDescent="0.2">
      <c r="A95" s="270" t="s">
        <v>374</v>
      </c>
      <c r="B95" s="270"/>
      <c r="C95" s="270"/>
      <c r="D95" s="270"/>
      <c r="E95" s="270"/>
      <c r="F95" s="270"/>
      <c r="G95" s="270"/>
      <c r="H95" s="270"/>
    </row>
  </sheetData>
  <sheetProtection sheet="1" objects="1" scenarios="1" selectLockedCells="1" selectUnlockedCells="1"/>
  <mergeCells count="16">
    <mergeCell ref="A7:H7"/>
    <mergeCell ref="A95:H95"/>
    <mergeCell ref="A30:H30"/>
    <mergeCell ref="A5:H5"/>
    <mergeCell ref="A12:H12"/>
    <mergeCell ref="A14:H14"/>
    <mergeCell ref="A9:H9"/>
    <mergeCell ref="B75:H75"/>
    <mergeCell ref="B76:H76"/>
    <mergeCell ref="A32:H32"/>
    <mergeCell ref="A34:H34"/>
    <mergeCell ref="B77:H77"/>
    <mergeCell ref="B84:H84"/>
    <mergeCell ref="B51:H51"/>
    <mergeCell ref="B52:H52"/>
    <mergeCell ref="A16:H16"/>
  </mergeCells>
  <phoneticPr fontId="3" type="noConversion"/>
  <printOptions horizontalCentered="1"/>
  <pageMargins left="0.59055118110236227" right="0.39370078740157483" top="0.59055118110236227" bottom="0.59055118110236227" header="0.39370078740157483" footer="0.39370078740157483"/>
  <pageSetup paperSize="9" orientation="portrait" useFirstPageNumber="1" r:id="rId1"/>
  <headerFooter alignWithMargins="0">
    <oddFooter>&amp;CSeite &amp;P / &amp;N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18"/>
  <sheetViews>
    <sheetView workbookViewId="0">
      <selection activeCell="A18" sqref="A18:H18"/>
    </sheetView>
  </sheetViews>
  <sheetFormatPr baseColWidth="10" defaultColWidth="11.42578125" defaultRowHeight="15" x14ac:dyDescent="0.2"/>
  <cols>
    <col min="1" max="3" width="11.42578125" style="156"/>
    <col min="4" max="4" width="11.42578125" style="157"/>
    <col min="5" max="16384" width="11.42578125" style="156"/>
  </cols>
  <sheetData>
    <row r="10" spans="1:8" s="155" customFormat="1" ht="23.25" x14ac:dyDescent="0.35">
      <c r="A10" s="276" t="s">
        <v>6</v>
      </c>
      <c r="B10" s="276"/>
      <c r="C10" s="276"/>
      <c r="D10" s="276"/>
      <c r="E10" s="276"/>
      <c r="F10" s="276"/>
      <c r="G10" s="276"/>
      <c r="H10" s="276"/>
    </row>
    <row r="13" spans="1:8" s="155" customFormat="1" ht="23.25" x14ac:dyDescent="0.35">
      <c r="A13" s="275" t="s">
        <v>325</v>
      </c>
      <c r="B13" s="275"/>
      <c r="C13" s="275"/>
      <c r="D13" s="275"/>
      <c r="E13" s="275"/>
      <c r="F13" s="275"/>
      <c r="G13" s="275"/>
      <c r="H13" s="275"/>
    </row>
    <row r="16" spans="1:8" x14ac:dyDescent="0.2">
      <c r="A16" s="274" t="s">
        <v>7</v>
      </c>
      <c r="B16" s="274"/>
      <c r="C16" s="274"/>
      <c r="D16" s="274"/>
      <c r="E16" s="274"/>
      <c r="F16" s="274"/>
      <c r="G16" s="274"/>
      <c r="H16" s="274"/>
    </row>
    <row r="18" spans="1:8" s="155" customFormat="1" ht="23.25" x14ac:dyDescent="0.35">
      <c r="A18" s="275" t="s">
        <v>354</v>
      </c>
      <c r="B18" s="275"/>
      <c r="C18" s="275"/>
      <c r="D18" s="275"/>
      <c r="E18" s="275"/>
      <c r="F18" s="275"/>
      <c r="G18" s="275"/>
      <c r="H18" s="275"/>
    </row>
  </sheetData>
  <sheetProtection sheet="1" selectLockedCells="1"/>
  <mergeCells count="4">
    <mergeCell ref="A16:H16"/>
    <mergeCell ref="A18:H18"/>
    <mergeCell ref="A10:H10"/>
    <mergeCell ref="A13:H13"/>
  </mergeCells>
  <phoneticPr fontId="3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4"/>
  <sheetViews>
    <sheetView workbookViewId="0">
      <selection activeCell="N35" sqref="N35"/>
    </sheetView>
  </sheetViews>
  <sheetFormatPr baseColWidth="10" defaultColWidth="11.42578125" defaultRowHeight="11.25" x14ac:dyDescent="0.2"/>
  <cols>
    <col min="1" max="1" width="3.42578125" style="224" customWidth="1"/>
    <col min="2" max="2" width="3.5703125" style="224" bestFit="1" customWidth="1"/>
    <col min="3" max="3" width="5" style="224" bestFit="1" customWidth="1"/>
    <col min="4" max="4" width="18.140625" style="224" customWidth="1"/>
    <col min="5" max="5" width="43" style="224" customWidth="1"/>
    <col min="6" max="6" width="5.7109375" style="206" customWidth="1"/>
    <col min="7" max="7" width="4.7109375" style="207" customWidth="1"/>
    <col min="8" max="8" width="11.7109375" style="228" bestFit="1" customWidth="1"/>
    <col min="9" max="9" width="11" style="229" customWidth="1"/>
    <col min="10" max="13" width="11" style="228" customWidth="1"/>
    <col min="14" max="14" width="39.85546875" style="224" customWidth="1"/>
    <col min="15" max="16384" width="11.42578125" style="224"/>
  </cols>
  <sheetData>
    <row r="1" spans="1:14" s="203" customFormat="1" ht="18.75" x14ac:dyDescent="0.3">
      <c r="A1" s="103" t="str">
        <f>Titelblatt!A13</f>
        <v>Musterkirchgemeinde x</v>
      </c>
      <c r="B1" s="104"/>
      <c r="C1" s="104"/>
      <c r="D1" s="104"/>
      <c r="E1" s="104"/>
      <c r="F1" s="105"/>
      <c r="G1" s="106"/>
      <c r="H1" s="107"/>
      <c r="I1" s="108"/>
      <c r="J1" s="107"/>
      <c r="K1" s="107"/>
      <c r="L1" s="109"/>
      <c r="M1" s="110" t="s">
        <v>3</v>
      </c>
    </row>
    <row r="2" spans="1:14" s="204" customFormat="1" ht="18" customHeight="1" thickBot="1" x14ac:dyDescent="0.25">
      <c r="A2" s="101"/>
      <c r="B2" s="47"/>
      <c r="C2" s="230"/>
      <c r="D2" s="9"/>
      <c r="E2" s="9"/>
      <c r="F2" s="277"/>
      <c r="G2" s="277"/>
      <c r="H2" s="277"/>
      <c r="I2" s="277"/>
      <c r="J2" s="277"/>
      <c r="K2" s="88"/>
      <c r="L2" s="88"/>
      <c r="M2" s="102" t="str">
        <f>Titelblatt!A18</f>
        <v>202x - 202x</v>
      </c>
    </row>
    <row r="3" spans="1:14" s="205" customFormat="1" ht="9.75" customHeight="1" thickBot="1" x14ac:dyDescent="0.25">
      <c r="A3" s="26"/>
      <c r="B3" s="26"/>
      <c r="C3" s="26"/>
      <c r="D3" s="10"/>
      <c r="E3" s="10"/>
      <c r="F3" s="27"/>
      <c r="G3" s="28"/>
      <c r="H3" s="65"/>
      <c r="I3" s="2"/>
      <c r="J3" s="65"/>
      <c r="K3" s="65"/>
      <c r="L3" s="65"/>
      <c r="M3" s="65"/>
    </row>
    <row r="4" spans="1:14" s="209" customFormat="1" ht="13.5" customHeight="1" x14ac:dyDescent="0.2">
      <c r="A4" s="29"/>
      <c r="B4" s="30"/>
      <c r="C4" s="30"/>
      <c r="D4" s="62"/>
      <c r="E4" s="11"/>
      <c r="F4" s="284" t="s">
        <v>5</v>
      </c>
      <c r="G4" s="287" t="s">
        <v>314</v>
      </c>
      <c r="H4" s="67" t="s">
        <v>13</v>
      </c>
      <c r="I4" s="68" t="s">
        <v>282</v>
      </c>
      <c r="J4" s="89" t="s">
        <v>12</v>
      </c>
      <c r="K4" s="90" t="s">
        <v>12</v>
      </c>
      <c r="L4" s="91" t="s">
        <v>12</v>
      </c>
      <c r="M4" s="92" t="s">
        <v>12</v>
      </c>
      <c r="N4" s="208" t="s">
        <v>324</v>
      </c>
    </row>
    <row r="5" spans="1:14" s="210" customFormat="1" ht="13.5" customHeight="1" x14ac:dyDescent="0.2">
      <c r="A5" s="31"/>
      <c r="B5" s="32"/>
      <c r="C5" s="32"/>
      <c r="D5" s="54"/>
      <c r="E5" s="12" t="s">
        <v>2</v>
      </c>
      <c r="F5" s="285"/>
      <c r="G5" s="288"/>
      <c r="H5" s="180"/>
      <c r="I5" s="181"/>
      <c r="J5" s="180"/>
      <c r="K5" s="182"/>
      <c r="L5" s="182"/>
      <c r="M5" s="182"/>
    </row>
    <row r="6" spans="1:14" s="211" customFormat="1" ht="13.5" customHeight="1" x14ac:dyDescent="0.15">
      <c r="A6" s="33"/>
      <c r="B6" s="34"/>
      <c r="C6" s="34"/>
      <c r="D6" s="55"/>
      <c r="E6" s="13"/>
      <c r="F6" s="285"/>
      <c r="G6" s="288"/>
      <c r="H6" s="69" t="s">
        <v>16</v>
      </c>
      <c r="I6" s="70" t="s">
        <v>16</v>
      </c>
      <c r="J6" s="93" t="s">
        <v>16</v>
      </c>
      <c r="K6" s="94" t="s">
        <v>16</v>
      </c>
      <c r="L6" s="95" t="s">
        <v>16</v>
      </c>
      <c r="M6" s="95" t="s">
        <v>16</v>
      </c>
    </row>
    <row r="7" spans="1:14" s="211" customFormat="1" ht="22.5" customHeight="1" x14ac:dyDescent="0.2">
      <c r="A7" s="33"/>
      <c r="B7" s="34"/>
      <c r="C7" s="34"/>
      <c r="D7" s="56"/>
      <c r="E7" s="18" t="s">
        <v>305</v>
      </c>
      <c r="F7" s="285"/>
      <c r="G7" s="288"/>
      <c r="H7" s="71">
        <f>H364</f>
        <v>0</v>
      </c>
      <c r="I7" s="81">
        <f t="shared" ref="I7:M7" si="0">I364</f>
        <v>0</v>
      </c>
      <c r="J7" s="82">
        <f t="shared" si="0"/>
        <v>0</v>
      </c>
      <c r="K7" s="82">
        <f t="shared" si="0"/>
        <v>0</v>
      </c>
      <c r="L7" s="82">
        <f t="shared" si="0"/>
        <v>0</v>
      </c>
      <c r="M7" s="82">
        <f t="shared" si="0"/>
        <v>0</v>
      </c>
    </row>
    <row r="8" spans="1:14" s="212" customFormat="1" ht="10.5" customHeight="1" thickBot="1" x14ac:dyDescent="0.25">
      <c r="A8" s="35"/>
      <c r="B8" s="36"/>
      <c r="C8" s="36"/>
      <c r="D8" s="57"/>
      <c r="E8" s="14"/>
      <c r="F8" s="286"/>
      <c r="G8" s="289"/>
      <c r="H8" s="174"/>
      <c r="I8" s="175"/>
      <c r="J8" s="96"/>
      <c r="K8" s="97"/>
      <c r="L8" s="98"/>
      <c r="M8" s="98"/>
    </row>
    <row r="9" spans="1:14" s="213" customFormat="1" ht="12.75" x14ac:dyDescent="0.2">
      <c r="A9" s="48"/>
      <c r="B9" s="49"/>
      <c r="C9" s="231"/>
      <c r="D9" s="58"/>
      <c r="E9" s="15" t="s">
        <v>4</v>
      </c>
      <c r="F9" s="19"/>
      <c r="G9" s="20" t="s">
        <v>17</v>
      </c>
      <c r="H9" s="72" t="e">
        <f t="shared" ref="H9:M9" si="1">(H227+H236)/H12*-1/100</f>
        <v>#DIV/0!</v>
      </c>
      <c r="I9" s="72" t="e">
        <f t="shared" si="1"/>
        <v>#DIV/0!</v>
      </c>
      <c r="J9" s="72" t="e">
        <f t="shared" si="1"/>
        <v>#DIV/0!</v>
      </c>
      <c r="K9" s="72" t="e">
        <f t="shared" si="1"/>
        <v>#DIV/0!</v>
      </c>
      <c r="L9" s="72" t="e">
        <f t="shared" si="1"/>
        <v>#DIV/0!</v>
      </c>
      <c r="M9" s="72" t="e">
        <f t="shared" si="1"/>
        <v>#DIV/0!</v>
      </c>
    </row>
    <row r="10" spans="1:14" s="213" customFormat="1" ht="12.75" x14ac:dyDescent="0.2">
      <c r="A10" s="50"/>
      <c r="B10" s="51"/>
      <c r="C10" s="21"/>
      <c r="D10" s="59"/>
      <c r="E10" s="16" t="s">
        <v>311</v>
      </c>
      <c r="F10" s="22"/>
      <c r="G10" s="20" t="s">
        <v>17</v>
      </c>
      <c r="H10" s="73" t="e">
        <f t="shared" ref="H10" si="2">H9/H13</f>
        <v>#DIV/0!</v>
      </c>
      <c r="I10" s="80" t="e">
        <f t="shared" ref="I10:M10" si="3">I9/I13</f>
        <v>#DIV/0!</v>
      </c>
      <c r="J10" s="77" t="e">
        <f t="shared" si="3"/>
        <v>#DIV/0!</v>
      </c>
      <c r="K10" s="77" t="e">
        <f t="shared" si="3"/>
        <v>#DIV/0!</v>
      </c>
      <c r="L10" s="77" t="e">
        <f t="shared" si="3"/>
        <v>#DIV/0!</v>
      </c>
      <c r="M10" s="77" t="e">
        <f t="shared" si="3"/>
        <v>#DIV/0!</v>
      </c>
    </row>
    <row r="11" spans="1:14" s="213" customFormat="1" ht="12.75" x14ac:dyDescent="0.2">
      <c r="A11" s="50"/>
      <c r="B11" s="51"/>
      <c r="C11" s="21"/>
      <c r="D11" s="59"/>
      <c r="E11" s="16" t="s">
        <v>34</v>
      </c>
      <c r="F11" s="22"/>
      <c r="G11" s="20" t="s">
        <v>17</v>
      </c>
      <c r="H11" s="73" t="e">
        <f t="shared" ref="H11" si="4">H9/H12/100</f>
        <v>#DIV/0!</v>
      </c>
      <c r="I11" s="80" t="e">
        <f t="shared" ref="I11:M11" si="5">I9/I12/100</f>
        <v>#DIV/0!</v>
      </c>
      <c r="J11" s="77" t="e">
        <f t="shared" si="5"/>
        <v>#DIV/0!</v>
      </c>
      <c r="K11" s="77" t="e">
        <f t="shared" si="5"/>
        <v>#DIV/0!</v>
      </c>
      <c r="L11" s="77" t="e">
        <f t="shared" si="5"/>
        <v>#DIV/0!</v>
      </c>
      <c r="M11" s="77" t="e">
        <f t="shared" si="5"/>
        <v>#DIV/0!</v>
      </c>
    </row>
    <row r="12" spans="1:14" s="214" customFormat="1" ht="12.75" customHeight="1" x14ac:dyDescent="0.2">
      <c r="A12" s="52"/>
      <c r="B12" s="26"/>
      <c r="C12" s="23"/>
      <c r="D12" s="1"/>
      <c r="E12" s="17" t="s">
        <v>0</v>
      </c>
      <c r="F12" s="24"/>
      <c r="G12" s="25" t="s">
        <v>18</v>
      </c>
      <c r="H12" s="162"/>
      <c r="I12" s="162"/>
      <c r="J12" s="162"/>
      <c r="K12" s="163"/>
      <c r="L12" s="163"/>
      <c r="M12" s="163"/>
    </row>
    <row r="13" spans="1:14" s="214" customFormat="1" ht="12.75" customHeight="1" x14ac:dyDescent="0.2">
      <c r="A13" s="52"/>
      <c r="B13" s="26"/>
      <c r="C13" s="23"/>
      <c r="D13" s="1"/>
      <c r="E13" s="17" t="s">
        <v>312</v>
      </c>
      <c r="F13" s="24"/>
      <c r="G13" s="25" t="s">
        <v>18</v>
      </c>
      <c r="H13" s="75"/>
      <c r="I13" s="75"/>
      <c r="J13" s="75"/>
      <c r="K13" s="5"/>
      <c r="L13" s="5"/>
      <c r="M13" s="5"/>
    </row>
    <row r="14" spans="1:14" s="213" customFormat="1" ht="12.75" x14ac:dyDescent="0.2">
      <c r="A14" s="50"/>
      <c r="B14" s="51"/>
      <c r="C14" s="21"/>
      <c r="D14" s="59"/>
      <c r="E14" s="16" t="s">
        <v>1</v>
      </c>
      <c r="F14" s="24"/>
      <c r="G14" s="159" t="s">
        <v>17</v>
      </c>
      <c r="H14" s="161" t="e">
        <f t="shared" ref="H14:M14" si="6">(H364-H227-H236)/H9/100</f>
        <v>#DIV/0!</v>
      </c>
      <c r="I14" s="161" t="e">
        <f t="shared" si="6"/>
        <v>#DIV/0!</v>
      </c>
      <c r="J14" s="161" t="e">
        <f t="shared" si="6"/>
        <v>#DIV/0!</v>
      </c>
      <c r="K14" s="161" t="e">
        <f t="shared" si="6"/>
        <v>#DIV/0!</v>
      </c>
      <c r="L14" s="161" t="e">
        <f t="shared" si="6"/>
        <v>#DIV/0!</v>
      </c>
      <c r="M14" s="161" t="e">
        <f t="shared" si="6"/>
        <v>#DIV/0!</v>
      </c>
    </row>
    <row r="15" spans="1:14" s="213" customFormat="1" ht="5.25" customHeight="1" x14ac:dyDescent="0.2">
      <c r="A15" s="50"/>
      <c r="B15" s="51"/>
      <c r="C15" s="21"/>
      <c r="D15" s="59"/>
      <c r="E15" s="16"/>
      <c r="F15" s="24"/>
      <c r="G15" s="159"/>
      <c r="H15" s="193"/>
      <c r="I15" s="193"/>
      <c r="J15" s="193"/>
      <c r="K15" s="193"/>
      <c r="L15" s="193"/>
      <c r="M15" s="193"/>
    </row>
    <row r="16" spans="1:14" s="214" customFormat="1" ht="12.75" x14ac:dyDescent="0.2">
      <c r="A16" s="278" t="s">
        <v>327</v>
      </c>
      <c r="B16" s="279"/>
      <c r="C16" s="279"/>
      <c r="D16" s="56" t="s">
        <v>381</v>
      </c>
      <c r="E16" s="167" t="s">
        <v>384</v>
      </c>
      <c r="F16" s="24"/>
      <c r="G16" s="25" t="s">
        <v>17</v>
      </c>
      <c r="H16" s="78">
        <f>H17+H18+H19</f>
        <v>0</v>
      </c>
      <c r="I16" s="78">
        <f t="shared" ref="I16:M16" si="7">I17+I18+I19</f>
        <v>0</v>
      </c>
      <c r="J16" s="78">
        <f t="shared" si="7"/>
        <v>0</v>
      </c>
      <c r="K16" s="78">
        <f t="shared" si="7"/>
        <v>0</v>
      </c>
      <c r="L16" s="78">
        <f t="shared" si="7"/>
        <v>0</v>
      </c>
      <c r="M16" s="78">
        <f t="shared" si="7"/>
        <v>0</v>
      </c>
    </row>
    <row r="17" spans="1:14" s="214" customFormat="1" ht="12.75" x14ac:dyDescent="0.2">
      <c r="A17" s="280" t="s">
        <v>327</v>
      </c>
      <c r="B17" s="281"/>
      <c r="C17" s="281"/>
      <c r="D17" s="186" t="s">
        <v>335</v>
      </c>
      <c r="E17" s="17" t="s">
        <v>380</v>
      </c>
      <c r="F17" s="24"/>
      <c r="G17" s="25" t="s">
        <v>18</v>
      </c>
      <c r="H17" s="75"/>
      <c r="I17" s="75"/>
      <c r="J17" s="75"/>
      <c r="K17" s="5"/>
      <c r="L17" s="5"/>
      <c r="M17" s="5"/>
    </row>
    <row r="18" spans="1:14" s="214" customFormat="1" ht="12.75" x14ac:dyDescent="0.2">
      <c r="A18" s="280" t="s">
        <v>327</v>
      </c>
      <c r="B18" s="281"/>
      <c r="C18" s="281"/>
      <c r="D18" s="186" t="s">
        <v>352</v>
      </c>
      <c r="E18" s="17" t="s">
        <v>336</v>
      </c>
      <c r="F18" s="24"/>
      <c r="G18" s="25" t="s">
        <v>18</v>
      </c>
      <c r="H18" s="75"/>
      <c r="I18" s="75"/>
      <c r="J18" s="75"/>
      <c r="K18" s="5"/>
      <c r="L18" s="5"/>
      <c r="M18" s="5"/>
    </row>
    <row r="19" spans="1:14" s="214" customFormat="1" ht="12.75" x14ac:dyDescent="0.2">
      <c r="A19" s="280" t="s">
        <v>327</v>
      </c>
      <c r="B19" s="281"/>
      <c r="C19" s="281"/>
      <c r="D19" s="186" t="s">
        <v>338</v>
      </c>
      <c r="E19" s="17" t="s">
        <v>337</v>
      </c>
      <c r="F19" s="24"/>
      <c r="G19" s="25" t="s">
        <v>18</v>
      </c>
      <c r="H19" s="5"/>
      <c r="I19" s="5"/>
      <c r="J19" s="5"/>
      <c r="K19" s="5"/>
      <c r="L19" s="5"/>
      <c r="M19" s="5"/>
    </row>
    <row r="20" spans="1:14" s="214" customFormat="1" ht="5.25" customHeight="1" x14ac:dyDescent="0.2">
      <c r="A20" s="52"/>
      <c r="B20" s="26"/>
      <c r="C20" s="26"/>
      <c r="D20" s="186"/>
      <c r="E20" s="17"/>
      <c r="F20" s="24"/>
      <c r="G20" s="25"/>
      <c r="H20" s="172"/>
      <c r="I20" s="172"/>
      <c r="J20" s="172"/>
      <c r="K20" s="172"/>
      <c r="L20" s="172"/>
      <c r="M20" s="172"/>
    </row>
    <row r="21" spans="1:14" s="214" customFormat="1" ht="12.75" customHeight="1" x14ac:dyDescent="0.2">
      <c r="A21" s="278" t="s">
        <v>327</v>
      </c>
      <c r="B21" s="282"/>
      <c r="C21" s="282"/>
      <c r="D21" s="56" t="s">
        <v>339</v>
      </c>
      <c r="E21" s="17" t="s">
        <v>382</v>
      </c>
      <c r="F21" s="24"/>
      <c r="G21" s="25" t="s">
        <v>18</v>
      </c>
      <c r="H21" s="5"/>
      <c r="I21" s="5"/>
      <c r="J21" s="5"/>
      <c r="K21" s="5"/>
      <c r="L21" s="5"/>
      <c r="M21" s="5"/>
    </row>
    <row r="22" spans="1:14" s="214" customFormat="1" ht="6" customHeight="1" x14ac:dyDescent="0.2">
      <c r="A22" s="52"/>
      <c r="B22" s="26"/>
      <c r="C22" s="23"/>
      <c r="D22" s="1"/>
      <c r="E22" s="17"/>
      <c r="F22" s="24"/>
      <c r="G22" s="25"/>
      <c r="H22" s="160"/>
      <c r="I22" s="160"/>
      <c r="J22" s="160"/>
      <c r="K22" s="160"/>
      <c r="L22" s="160"/>
      <c r="M22" s="160"/>
    </row>
    <row r="23" spans="1:14" s="214" customFormat="1" ht="12" customHeight="1" x14ac:dyDescent="0.2">
      <c r="A23" s="278" t="s">
        <v>327</v>
      </c>
      <c r="B23" s="279"/>
      <c r="C23" s="279"/>
      <c r="D23" s="56" t="s">
        <v>351</v>
      </c>
      <c r="E23" s="170" t="s">
        <v>323</v>
      </c>
      <c r="F23" s="24"/>
      <c r="G23" s="25" t="s">
        <v>17</v>
      </c>
      <c r="H23" s="78">
        <f>H24+H25+H26</f>
        <v>0</v>
      </c>
      <c r="I23" s="78">
        <f t="shared" ref="I23:M23" si="8">I24+I25+I26</f>
        <v>0</v>
      </c>
      <c r="J23" s="78">
        <f t="shared" si="8"/>
        <v>0</v>
      </c>
      <c r="K23" s="78">
        <f t="shared" si="8"/>
        <v>0</v>
      </c>
      <c r="L23" s="78">
        <f t="shared" si="8"/>
        <v>0</v>
      </c>
      <c r="M23" s="78">
        <f t="shared" si="8"/>
        <v>0</v>
      </c>
    </row>
    <row r="24" spans="1:14" s="214" customFormat="1" ht="12.75" x14ac:dyDescent="0.2">
      <c r="A24" s="280" t="s">
        <v>327</v>
      </c>
      <c r="B24" s="281"/>
      <c r="C24" s="281"/>
      <c r="D24" s="186" t="s">
        <v>340</v>
      </c>
      <c r="E24" s="165" t="s">
        <v>344</v>
      </c>
      <c r="F24" s="234"/>
      <c r="G24" s="25" t="s">
        <v>18</v>
      </c>
      <c r="H24" s="179"/>
      <c r="I24" s="179"/>
      <c r="J24" s="179"/>
      <c r="K24" s="179"/>
      <c r="L24" s="179"/>
      <c r="M24" s="179"/>
    </row>
    <row r="25" spans="1:14" s="214" customFormat="1" ht="12.75" x14ac:dyDescent="0.2">
      <c r="A25" s="280" t="s">
        <v>327</v>
      </c>
      <c r="B25" s="281"/>
      <c r="C25" s="281"/>
      <c r="D25" s="186" t="s">
        <v>341</v>
      </c>
      <c r="E25" s="165" t="s">
        <v>343</v>
      </c>
      <c r="F25" s="234"/>
      <c r="G25" s="25" t="s">
        <v>18</v>
      </c>
      <c r="H25" s="179"/>
      <c r="I25" s="179"/>
      <c r="J25" s="179"/>
      <c r="K25" s="179"/>
      <c r="L25" s="179"/>
      <c r="M25" s="179"/>
    </row>
    <row r="26" spans="1:14" s="214" customFormat="1" ht="12.75" x14ac:dyDescent="0.2">
      <c r="A26" s="283" t="s">
        <v>327</v>
      </c>
      <c r="B26" s="283"/>
      <c r="C26" s="283"/>
      <c r="D26" s="188" t="s">
        <v>342</v>
      </c>
      <c r="E26" s="235" t="s">
        <v>353</v>
      </c>
      <c r="F26" s="236"/>
      <c r="G26" s="25" t="s">
        <v>18</v>
      </c>
      <c r="H26" s="179"/>
      <c r="I26" s="179"/>
      <c r="J26" s="184"/>
      <c r="K26" s="184"/>
      <c r="L26" s="184"/>
      <c r="M26" s="184"/>
      <c r="N26" s="215"/>
    </row>
    <row r="27" spans="1:14" s="214" customFormat="1" ht="6" customHeight="1" x14ac:dyDescent="0.2">
      <c r="A27" s="232"/>
      <c r="B27" s="233"/>
      <c r="C27" s="233"/>
      <c r="D27" s="56"/>
      <c r="E27" s="167"/>
      <c r="F27" s="24"/>
      <c r="G27" s="159"/>
      <c r="H27" s="79"/>
      <c r="I27" s="79"/>
      <c r="J27" s="79"/>
      <c r="K27" s="79"/>
      <c r="L27" s="79"/>
      <c r="M27" s="79"/>
    </row>
    <row r="28" spans="1:14" s="214" customFormat="1" ht="12.75" customHeight="1" x14ac:dyDescent="0.2">
      <c r="A28" s="278" t="s">
        <v>327</v>
      </c>
      <c r="B28" s="279"/>
      <c r="C28" s="279"/>
      <c r="D28" s="56" t="s">
        <v>328</v>
      </c>
      <c r="E28" s="167" t="s">
        <v>345</v>
      </c>
      <c r="F28" s="24"/>
      <c r="G28" s="159" t="s">
        <v>17</v>
      </c>
      <c r="H28" s="78">
        <f>H30+H31+H32+H33+H34</f>
        <v>0</v>
      </c>
      <c r="I28" s="78">
        <f>I30+I31+I32+I33+I34</f>
        <v>0</v>
      </c>
      <c r="J28" s="78">
        <f t="shared" ref="J28:M28" si="9">J30+J31+J32+J33+J34</f>
        <v>0</v>
      </c>
      <c r="K28" s="78">
        <f t="shared" si="9"/>
        <v>0</v>
      </c>
      <c r="L28" s="78">
        <f t="shared" si="9"/>
        <v>0</v>
      </c>
      <c r="M28" s="78">
        <f t="shared" si="9"/>
        <v>0</v>
      </c>
    </row>
    <row r="29" spans="1:14" s="214" customFormat="1" ht="12.75" customHeight="1" x14ac:dyDescent="0.2">
      <c r="A29" s="280" t="s">
        <v>327</v>
      </c>
      <c r="B29" s="281"/>
      <c r="C29" s="281"/>
      <c r="D29" s="186" t="s">
        <v>332</v>
      </c>
      <c r="E29" s="17" t="s">
        <v>346</v>
      </c>
      <c r="F29" s="234"/>
      <c r="G29" s="159" t="s">
        <v>18</v>
      </c>
      <c r="H29" s="75"/>
      <c r="I29" s="75"/>
      <c r="J29" s="75"/>
      <c r="K29" s="75"/>
      <c r="L29" s="75"/>
      <c r="M29" s="75"/>
    </row>
    <row r="30" spans="1:14" s="214" customFormat="1" ht="12.75" customHeight="1" x14ac:dyDescent="0.2">
      <c r="A30" s="280" t="s">
        <v>327</v>
      </c>
      <c r="B30" s="281"/>
      <c r="C30" s="281"/>
      <c r="D30" s="186" t="s">
        <v>333</v>
      </c>
      <c r="E30" s="17" t="s">
        <v>347</v>
      </c>
      <c r="F30" s="234"/>
      <c r="G30" s="159" t="s">
        <v>18</v>
      </c>
      <c r="H30" s="75"/>
      <c r="I30" s="216"/>
      <c r="J30" s="216"/>
      <c r="K30" s="216"/>
      <c r="L30" s="216"/>
      <c r="M30" s="216"/>
      <c r="N30" s="215"/>
    </row>
    <row r="31" spans="1:14" s="214" customFormat="1" ht="12.75" customHeight="1" x14ac:dyDescent="0.2">
      <c r="A31" s="280" t="s">
        <v>327</v>
      </c>
      <c r="B31" s="281"/>
      <c r="C31" s="281"/>
      <c r="D31" s="186" t="s">
        <v>334</v>
      </c>
      <c r="E31" s="17" t="s">
        <v>348</v>
      </c>
      <c r="F31" s="234"/>
      <c r="G31" s="159" t="s">
        <v>18</v>
      </c>
      <c r="H31" s="75"/>
      <c r="I31" s="216"/>
      <c r="J31" s="216"/>
      <c r="K31" s="216"/>
      <c r="L31" s="216"/>
      <c r="M31" s="216"/>
    </row>
    <row r="32" spans="1:14" s="214" customFormat="1" ht="12.75" customHeight="1" x14ac:dyDescent="0.2">
      <c r="A32" s="280" t="s">
        <v>327</v>
      </c>
      <c r="B32" s="281"/>
      <c r="C32" s="281"/>
      <c r="D32" s="186" t="s">
        <v>329</v>
      </c>
      <c r="E32" s="17" t="s">
        <v>349</v>
      </c>
      <c r="F32" s="234"/>
      <c r="G32" s="159" t="s">
        <v>18</v>
      </c>
      <c r="H32" s="75"/>
      <c r="I32" s="75"/>
      <c r="J32" s="75"/>
      <c r="K32" s="75"/>
      <c r="L32" s="75"/>
      <c r="M32" s="75"/>
    </row>
    <row r="33" spans="1:13" s="214" customFormat="1" ht="12.75" customHeight="1" x14ac:dyDescent="0.2">
      <c r="A33" s="280" t="s">
        <v>327</v>
      </c>
      <c r="B33" s="281"/>
      <c r="C33" s="281"/>
      <c r="D33" s="186" t="s">
        <v>331</v>
      </c>
      <c r="E33" s="17" t="s">
        <v>350</v>
      </c>
      <c r="F33" s="234"/>
      <c r="G33" s="159" t="s">
        <v>18</v>
      </c>
      <c r="H33" s="75"/>
      <c r="I33" s="78">
        <f>H33+I7</f>
        <v>0</v>
      </c>
      <c r="J33" s="78">
        <f>I33+J7</f>
        <v>0</v>
      </c>
      <c r="K33" s="78">
        <f>J33+K7</f>
        <v>0</v>
      </c>
      <c r="L33" s="78">
        <f>K33+L7</f>
        <v>0</v>
      </c>
      <c r="M33" s="78">
        <f>L33+M7</f>
        <v>0</v>
      </c>
    </row>
    <row r="34" spans="1:13" s="214" customFormat="1" ht="6" customHeight="1" x14ac:dyDescent="0.2">
      <c r="A34" s="52"/>
      <c r="B34" s="26"/>
      <c r="C34" s="23"/>
      <c r="D34" s="1"/>
      <c r="E34" s="17"/>
      <c r="F34" s="24"/>
      <c r="G34" s="159"/>
      <c r="H34" s="79"/>
      <c r="I34" s="79"/>
      <c r="J34" s="79"/>
      <c r="K34" s="160"/>
      <c r="L34" s="160"/>
      <c r="M34" s="160"/>
    </row>
    <row r="35" spans="1:13" s="214" customFormat="1" ht="12.75" x14ac:dyDescent="0.2">
      <c r="A35" s="52"/>
      <c r="B35" s="26"/>
      <c r="C35" s="23"/>
      <c r="D35" s="1" t="s">
        <v>330</v>
      </c>
      <c r="E35" s="17" t="s">
        <v>322</v>
      </c>
      <c r="F35" s="24"/>
      <c r="G35" s="25" t="s">
        <v>18</v>
      </c>
      <c r="H35" s="75"/>
      <c r="I35" s="75"/>
      <c r="J35" s="75"/>
      <c r="K35" s="5"/>
      <c r="L35" s="5"/>
      <c r="M35" s="5"/>
    </row>
    <row r="36" spans="1:13" s="214" customFormat="1" ht="6" customHeight="1" thickBot="1" x14ac:dyDescent="0.25">
      <c r="A36" s="35"/>
      <c r="B36" s="36"/>
      <c r="C36" s="237"/>
      <c r="D36" s="61"/>
      <c r="E36" s="194"/>
      <c r="F36" s="24"/>
      <c r="G36" s="25"/>
      <c r="H36" s="79"/>
      <c r="I36" s="79"/>
      <c r="J36" s="79"/>
      <c r="K36" s="160"/>
      <c r="L36" s="160"/>
      <c r="M36" s="160"/>
    </row>
    <row r="37" spans="1:13" s="214" customFormat="1" ht="9.75" customHeight="1" x14ac:dyDescent="0.2">
      <c r="A37" s="60"/>
      <c r="B37" s="60"/>
      <c r="C37" s="238"/>
      <c r="D37" s="53"/>
      <c r="E37" s="53"/>
      <c r="F37" s="37"/>
      <c r="G37" s="38"/>
      <c r="H37" s="66"/>
      <c r="I37" s="3"/>
      <c r="J37" s="99"/>
      <c r="K37" s="99"/>
      <c r="L37" s="99"/>
      <c r="M37" s="99"/>
    </row>
    <row r="38" spans="1:13" s="217" customFormat="1" ht="12.75" x14ac:dyDescent="0.2">
      <c r="A38" s="116"/>
      <c r="B38" s="116"/>
      <c r="C38" s="117"/>
      <c r="D38" s="118" t="s">
        <v>14</v>
      </c>
      <c r="E38" s="119"/>
      <c r="F38" s="84"/>
      <c r="G38" s="40"/>
      <c r="H38" s="63">
        <f>H39+H69+H127+H134+H159+H169+H188+H193+H203</f>
        <v>0</v>
      </c>
      <c r="I38" s="63">
        <f>I39+I69+I127+I134+I159+I169+I188+I193+I203</f>
        <v>0</v>
      </c>
      <c r="J38" s="4">
        <f t="shared" ref="J38:M38" si="10">J39+J69+J127+J134+J159+J169+J188+J193+J203</f>
        <v>0</v>
      </c>
      <c r="K38" s="4">
        <f t="shared" si="10"/>
        <v>0</v>
      </c>
      <c r="L38" s="4">
        <f t="shared" si="10"/>
        <v>0</v>
      </c>
      <c r="M38" s="4">
        <f t="shared" si="10"/>
        <v>0</v>
      </c>
    </row>
    <row r="39" spans="1:13" s="217" customFormat="1" ht="12.75" x14ac:dyDescent="0.2">
      <c r="A39" s="142">
        <v>30</v>
      </c>
      <c r="B39" s="142"/>
      <c r="C39" s="143"/>
      <c r="D39" s="122" t="s">
        <v>44</v>
      </c>
      <c r="E39" s="123"/>
      <c r="F39" s="84"/>
      <c r="G39" s="40"/>
      <c r="H39" s="63">
        <f>H40+H43+H47+H50+H55+H61+H64</f>
        <v>0</v>
      </c>
      <c r="I39" s="63">
        <f>I40+I43+I47+I50+I55+I61+I64</f>
        <v>0</v>
      </c>
      <c r="J39" s="4">
        <f t="shared" ref="J39:M39" si="11">J40+J43+J47+J50+J55+J61+J64</f>
        <v>0</v>
      </c>
      <c r="K39" s="4">
        <f t="shared" si="11"/>
        <v>0</v>
      </c>
      <c r="L39" s="4">
        <f t="shared" si="11"/>
        <v>0</v>
      </c>
      <c r="M39" s="4">
        <f t="shared" si="11"/>
        <v>0</v>
      </c>
    </row>
    <row r="40" spans="1:13" s="217" customFormat="1" ht="12.75" x14ac:dyDescent="0.2">
      <c r="A40" s="138"/>
      <c r="B40" s="138">
        <v>300</v>
      </c>
      <c r="C40" s="139"/>
      <c r="D40" s="126" t="s">
        <v>45</v>
      </c>
      <c r="E40" s="127"/>
      <c r="F40" s="84"/>
      <c r="G40" s="40"/>
      <c r="H40" s="87">
        <f>SUM(H41:H42)</f>
        <v>0</v>
      </c>
      <c r="I40" s="83">
        <f>SUM(I41:I42)</f>
        <v>0</v>
      </c>
      <c r="J40" s="6">
        <f t="shared" ref="J40:M40" si="12">SUM(J41:J42)</f>
        <v>0</v>
      </c>
      <c r="K40" s="6">
        <f t="shared" si="12"/>
        <v>0</v>
      </c>
      <c r="L40" s="6">
        <f t="shared" si="12"/>
        <v>0</v>
      </c>
      <c r="M40" s="6">
        <f t="shared" si="12"/>
        <v>0</v>
      </c>
    </row>
    <row r="41" spans="1:13" s="218" customFormat="1" ht="12.75" x14ac:dyDescent="0.2">
      <c r="A41" s="128"/>
      <c r="B41" s="128"/>
      <c r="C41" s="239">
        <v>3000</v>
      </c>
      <c r="D41" s="240" t="s">
        <v>46</v>
      </c>
      <c r="E41" s="241"/>
      <c r="F41" s="45"/>
      <c r="G41" s="42" t="s">
        <v>17</v>
      </c>
      <c r="H41" s="7"/>
      <c r="I41" s="86"/>
      <c r="J41" s="100">
        <f>ROUND((I41*$F41)+I41,-1)</f>
        <v>0</v>
      </c>
      <c r="K41" s="100">
        <f t="shared" ref="K41:M41" si="13">ROUND((J41*$F41)+J41,-1)</f>
        <v>0</v>
      </c>
      <c r="L41" s="100">
        <f t="shared" si="13"/>
        <v>0</v>
      </c>
      <c r="M41" s="100">
        <f t="shared" si="13"/>
        <v>0</v>
      </c>
    </row>
    <row r="42" spans="1:13" s="218" customFormat="1" ht="12.75" x14ac:dyDescent="0.2">
      <c r="A42" s="242"/>
      <c r="B42" s="243"/>
      <c r="C42" s="244" t="s">
        <v>286</v>
      </c>
      <c r="D42" s="219" t="s">
        <v>285</v>
      </c>
      <c r="E42" s="220"/>
      <c r="F42" s="245"/>
      <c r="G42" s="246" t="s">
        <v>18</v>
      </c>
      <c r="H42" s="64"/>
      <c r="I42" s="64"/>
      <c r="J42" s="5"/>
      <c r="K42" s="5"/>
      <c r="L42" s="5"/>
      <c r="M42" s="5"/>
    </row>
    <row r="43" spans="1:13" s="217" customFormat="1" ht="12.75" x14ac:dyDescent="0.2">
      <c r="A43" s="138"/>
      <c r="B43" s="138">
        <v>301</v>
      </c>
      <c r="C43" s="139"/>
      <c r="D43" s="126" t="s">
        <v>47</v>
      </c>
      <c r="E43" s="127"/>
      <c r="F43" s="84"/>
      <c r="G43" s="40"/>
      <c r="H43" s="63">
        <f>SUM(H44:H46)</f>
        <v>0</v>
      </c>
      <c r="I43" s="85">
        <f>SUM(I44:I46)</f>
        <v>0</v>
      </c>
      <c r="J43" s="4">
        <f t="shared" ref="J43:M43" si="14">SUM(J44:J46)</f>
        <v>0</v>
      </c>
      <c r="K43" s="4">
        <f t="shared" si="14"/>
        <v>0</v>
      </c>
      <c r="L43" s="4">
        <f t="shared" si="14"/>
        <v>0</v>
      </c>
      <c r="M43" s="4">
        <f t="shared" si="14"/>
        <v>0</v>
      </c>
    </row>
    <row r="44" spans="1:13" s="218" customFormat="1" ht="12.75" x14ac:dyDescent="0.2">
      <c r="A44" s="128"/>
      <c r="B44" s="128"/>
      <c r="C44" s="239">
        <v>3010</v>
      </c>
      <c r="D44" s="240" t="s">
        <v>48</v>
      </c>
      <c r="E44" s="241"/>
      <c r="F44" s="245"/>
      <c r="G44" s="40" t="s">
        <v>18</v>
      </c>
      <c r="H44" s="7"/>
      <c r="I44" s="7"/>
      <c r="J44" s="158"/>
      <c r="K44" s="158"/>
      <c r="L44" s="158"/>
      <c r="M44" s="158"/>
    </row>
    <row r="45" spans="1:13" s="221" customFormat="1" ht="12.75" x14ac:dyDescent="0.2">
      <c r="A45" s="128"/>
      <c r="B45" s="128"/>
      <c r="C45" s="239">
        <v>3011</v>
      </c>
      <c r="D45" s="240" t="s">
        <v>49</v>
      </c>
      <c r="E45" s="241"/>
      <c r="F45" s="45"/>
      <c r="G45" s="42" t="s">
        <v>17</v>
      </c>
      <c r="H45" s="7"/>
      <c r="I45" s="7"/>
      <c r="J45" s="100">
        <f t="shared" ref="J45:M45" si="15">ROUND((I45*$F45)+I45,-1)</f>
        <v>0</v>
      </c>
      <c r="K45" s="100">
        <f t="shared" si="15"/>
        <v>0</v>
      </c>
      <c r="L45" s="100">
        <f t="shared" si="15"/>
        <v>0</v>
      </c>
      <c r="M45" s="100">
        <f t="shared" si="15"/>
        <v>0</v>
      </c>
    </row>
    <row r="46" spans="1:13" s="218" customFormat="1" ht="12.75" x14ac:dyDescent="0.2">
      <c r="A46" s="242"/>
      <c r="B46" s="243"/>
      <c r="C46" s="244" t="s">
        <v>286</v>
      </c>
      <c r="D46" s="219" t="s">
        <v>285</v>
      </c>
      <c r="E46" s="220"/>
      <c r="F46" s="245"/>
      <c r="G46" s="246" t="s">
        <v>18</v>
      </c>
      <c r="H46" s="64"/>
      <c r="I46" s="64"/>
      <c r="J46" s="5"/>
      <c r="K46" s="5"/>
      <c r="L46" s="5"/>
      <c r="M46" s="5"/>
    </row>
    <row r="47" spans="1:13" s="217" customFormat="1" ht="12.75" x14ac:dyDescent="0.2">
      <c r="A47" s="138"/>
      <c r="B47" s="138">
        <v>303</v>
      </c>
      <c r="C47" s="139"/>
      <c r="D47" s="126" t="s">
        <v>50</v>
      </c>
      <c r="E47" s="127"/>
      <c r="F47" s="84"/>
      <c r="G47" s="40"/>
      <c r="H47" s="63">
        <f>SUM(H48:H49)</f>
        <v>0</v>
      </c>
      <c r="I47" s="85">
        <f>SUM(I48:I49)</f>
        <v>0</v>
      </c>
      <c r="J47" s="4">
        <f t="shared" ref="J47:M47" si="16">SUM(J48:J49)</f>
        <v>0</v>
      </c>
      <c r="K47" s="4">
        <f t="shared" si="16"/>
        <v>0</v>
      </c>
      <c r="L47" s="4">
        <f t="shared" si="16"/>
        <v>0</v>
      </c>
      <c r="M47" s="4">
        <f t="shared" si="16"/>
        <v>0</v>
      </c>
    </row>
    <row r="48" spans="1:13" s="217" customFormat="1" ht="12.75" x14ac:dyDescent="0.2">
      <c r="A48" s="128"/>
      <c r="B48" s="128"/>
      <c r="C48" s="239">
        <v>3030</v>
      </c>
      <c r="D48" s="240" t="s">
        <v>51</v>
      </c>
      <c r="E48" s="241"/>
      <c r="F48" s="45"/>
      <c r="G48" s="42" t="s">
        <v>17</v>
      </c>
      <c r="H48" s="7"/>
      <c r="I48" s="7"/>
      <c r="J48" s="100">
        <f>ROUND((I48*$F48)+I48,-1)</f>
        <v>0</v>
      </c>
      <c r="K48" s="100">
        <f t="shared" ref="K48:M48" si="17">ROUND((J48*$F48)+J48,-1)</f>
        <v>0</v>
      </c>
      <c r="L48" s="100">
        <f t="shared" si="17"/>
        <v>0</v>
      </c>
      <c r="M48" s="100">
        <f t="shared" si="17"/>
        <v>0</v>
      </c>
    </row>
    <row r="49" spans="1:13" s="218" customFormat="1" ht="12.75" x14ac:dyDescent="0.2">
      <c r="A49" s="242"/>
      <c r="B49" s="243"/>
      <c r="C49" s="244" t="s">
        <v>286</v>
      </c>
      <c r="D49" s="219" t="s">
        <v>285</v>
      </c>
      <c r="E49" s="220"/>
      <c r="F49" s="245"/>
      <c r="G49" s="246" t="s">
        <v>18</v>
      </c>
      <c r="H49" s="64"/>
      <c r="I49" s="64"/>
      <c r="J49" s="5"/>
      <c r="K49" s="5"/>
      <c r="L49" s="5"/>
      <c r="M49" s="5"/>
    </row>
    <row r="50" spans="1:13" s="217" customFormat="1" ht="12.75" x14ac:dyDescent="0.2">
      <c r="A50" s="138"/>
      <c r="B50" s="138">
        <v>304</v>
      </c>
      <c r="C50" s="139"/>
      <c r="D50" s="126" t="s">
        <v>52</v>
      </c>
      <c r="E50" s="127"/>
      <c r="F50" s="84"/>
      <c r="G50" s="40"/>
      <c r="H50" s="63">
        <f>SUM(H51:H54)</f>
        <v>0</v>
      </c>
      <c r="I50" s="85">
        <f>SUM(I51:I54)</f>
        <v>0</v>
      </c>
      <c r="J50" s="4">
        <f t="shared" ref="J50:M50" si="18">SUM(J51:J54)</f>
        <v>0</v>
      </c>
      <c r="K50" s="4">
        <f t="shared" si="18"/>
        <v>0</v>
      </c>
      <c r="L50" s="4">
        <f t="shared" si="18"/>
        <v>0</v>
      </c>
      <c r="M50" s="4">
        <f t="shared" si="18"/>
        <v>0</v>
      </c>
    </row>
    <row r="51" spans="1:13" s="217" customFormat="1" ht="12.75" x14ac:dyDescent="0.2">
      <c r="A51" s="128"/>
      <c r="B51" s="128"/>
      <c r="C51" s="239">
        <v>3040</v>
      </c>
      <c r="D51" s="240" t="s">
        <v>53</v>
      </c>
      <c r="E51" s="241"/>
      <c r="F51" s="45"/>
      <c r="G51" s="42" t="s">
        <v>17</v>
      </c>
      <c r="H51" s="7"/>
      <c r="I51" s="7"/>
      <c r="J51" s="100">
        <f t="shared" ref="J51:M51" si="19">ROUND((I51*$F51)+I51,-1)</f>
        <v>0</v>
      </c>
      <c r="K51" s="100">
        <f t="shared" si="19"/>
        <v>0</v>
      </c>
      <c r="L51" s="100">
        <f t="shared" si="19"/>
        <v>0</v>
      </c>
      <c r="M51" s="100">
        <f t="shared" si="19"/>
        <v>0</v>
      </c>
    </row>
    <row r="52" spans="1:13" s="218" customFormat="1" ht="12.75" x14ac:dyDescent="0.2">
      <c r="A52" s="128"/>
      <c r="B52" s="128"/>
      <c r="C52" s="239">
        <v>3041</v>
      </c>
      <c r="D52" s="240" t="s">
        <v>54</v>
      </c>
      <c r="E52" s="241"/>
      <c r="F52" s="45"/>
      <c r="G52" s="42" t="s">
        <v>17</v>
      </c>
      <c r="H52" s="7"/>
      <c r="I52" s="7"/>
      <c r="J52" s="100">
        <f t="shared" ref="J52:M52" si="20">ROUND((I52*$F52)+I52,-1)</f>
        <v>0</v>
      </c>
      <c r="K52" s="100">
        <f t="shared" si="20"/>
        <v>0</v>
      </c>
      <c r="L52" s="100">
        <f t="shared" si="20"/>
        <v>0</v>
      </c>
      <c r="M52" s="100">
        <f t="shared" si="20"/>
        <v>0</v>
      </c>
    </row>
    <row r="53" spans="1:13" s="218" customFormat="1" ht="12.75" x14ac:dyDescent="0.2">
      <c r="A53" s="128"/>
      <c r="B53" s="128"/>
      <c r="C53" s="239">
        <v>3049</v>
      </c>
      <c r="D53" s="240" t="s">
        <v>55</v>
      </c>
      <c r="E53" s="241"/>
      <c r="F53" s="45"/>
      <c r="G53" s="42" t="s">
        <v>17</v>
      </c>
      <c r="H53" s="7"/>
      <c r="I53" s="7"/>
      <c r="J53" s="100">
        <f t="shared" ref="J53:M53" si="21">ROUND((I53*$F53)+I53,-1)</f>
        <v>0</v>
      </c>
      <c r="K53" s="100">
        <f t="shared" si="21"/>
        <v>0</v>
      </c>
      <c r="L53" s="100">
        <f t="shared" si="21"/>
        <v>0</v>
      </c>
      <c r="M53" s="100">
        <f t="shared" si="21"/>
        <v>0</v>
      </c>
    </row>
    <row r="54" spans="1:13" s="218" customFormat="1" ht="12.75" x14ac:dyDescent="0.2">
      <c r="A54" s="242"/>
      <c r="B54" s="243"/>
      <c r="C54" s="244" t="s">
        <v>286</v>
      </c>
      <c r="D54" s="219" t="s">
        <v>285</v>
      </c>
      <c r="E54" s="220"/>
      <c r="F54" s="245"/>
      <c r="G54" s="246" t="s">
        <v>18</v>
      </c>
      <c r="H54" s="64"/>
      <c r="I54" s="64"/>
      <c r="J54" s="5"/>
      <c r="K54" s="5"/>
      <c r="L54" s="5"/>
      <c r="M54" s="5"/>
    </row>
    <row r="55" spans="1:13" s="217" customFormat="1" ht="12.75" x14ac:dyDescent="0.2">
      <c r="A55" s="138"/>
      <c r="B55" s="138">
        <v>305</v>
      </c>
      <c r="C55" s="139"/>
      <c r="D55" s="126" t="s">
        <v>56</v>
      </c>
      <c r="E55" s="127"/>
      <c r="F55" s="84"/>
      <c r="G55" s="40"/>
      <c r="H55" s="63">
        <f>SUM(H56:H60)</f>
        <v>0</v>
      </c>
      <c r="I55" s="85">
        <f>SUM(I56:I60)</f>
        <v>0</v>
      </c>
      <c r="J55" s="4">
        <f t="shared" ref="J55:M55" si="22">SUM(J56:J60)</f>
        <v>0</v>
      </c>
      <c r="K55" s="4">
        <f t="shared" si="22"/>
        <v>0</v>
      </c>
      <c r="L55" s="4">
        <f t="shared" si="22"/>
        <v>0</v>
      </c>
      <c r="M55" s="4">
        <f t="shared" si="22"/>
        <v>0</v>
      </c>
    </row>
    <row r="56" spans="1:13" s="218" customFormat="1" ht="12.75" x14ac:dyDescent="0.2">
      <c r="A56" s="128"/>
      <c r="B56" s="128"/>
      <c r="C56" s="239">
        <v>3050</v>
      </c>
      <c r="D56" s="240" t="s">
        <v>57</v>
      </c>
      <c r="E56" s="241"/>
      <c r="F56" s="245"/>
      <c r="G56" s="40" t="s">
        <v>18</v>
      </c>
      <c r="H56" s="7"/>
      <c r="I56" s="7"/>
      <c r="J56" s="158"/>
      <c r="K56" s="158"/>
      <c r="L56" s="158"/>
      <c r="M56" s="158"/>
    </row>
    <row r="57" spans="1:13" s="217" customFormat="1" ht="12.75" x14ac:dyDescent="0.2">
      <c r="A57" s="128"/>
      <c r="B57" s="128"/>
      <c r="C57" s="239">
        <v>3052</v>
      </c>
      <c r="D57" s="240" t="s">
        <v>58</v>
      </c>
      <c r="E57" s="241"/>
      <c r="F57" s="245"/>
      <c r="G57" s="44" t="s">
        <v>18</v>
      </c>
      <c r="H57" s="7"/>
      <c r="I57" s="7"/>
      <c r="J57" s="158"/>
      <c r="K57" s="158"/>
      <c r="L57" s="158"/>
      <c r="M57" s="158"/>
    </row>
    <row r="58" spans="1:13" s="218" customFormat="1" ht="12.75" x14ac:dyDescent="0.2">
      <c r="A58" s="128"/>
      <c r="B58" s="128"/>
      <c r="C58" s="239">
        <v>3053</v>
      </c>
      <c r="D58" s="240" t="s">
        <v>59</v>
      </c>
      <c r="E58" s="241"/>
      <c r="F58" s="245"/>
      <c r="G58" s="44" t="s">
        <v>18</v>
      </c>
      <c r="H58" s="7"/>
      <c r="I58" s="7"/>
      <c r="J58" s="158"/>
      <c r="K58" s="158"/>
      <c r="L58" s="158"/>
      <c r="M58" s="158"/>
    </row>
    <row r="59" spans="1:13" s="218" customFormat="1" ht="12.75" x14ac:dyDescent="0.2">
      <c r="A59" s="128"/>
      <c r="B59" s="128"/>
      <c r="C59" s="239">
        <v>3055</v>
      </c>
      <c r="D59" s="240" t="s">
        <v>60</v>
      </c>
      <c r="E59" s="241"/>
      <c r="F59" s="245"/>
      <c r="G59" s="40" t="s">
        <v>18</v>
      </c>
      <c r="H59" s="7"/>
      <c r="I59" s="7"/>
      <c r="J59" s="158"/>
      <c r="K59" s="158"/>
      <c r="L59" s="158"/>
      <c r="M59" s="158"/>
    </row>
    <row r="60" spans="1:13" s="218" customFormat="1" ht="12.75" x14ac:dyDescent="0.2">
      <c r="A60" s="242"/>
      <c r="B60" s="243"/>
      <c r="C60" s="244" t="s">
        <v>286</v>
      </c>
      <c r="D60" s="219" t="s">
        <v>285</v>
      </c>
      <c r="E60" s="220"/>
      <c r="F60" s="245"/>
      <c r="G60" s="246" t="s">
        <v>18</v>
      </c>
      <c r="H60" s="64"/>
      <c r="I60" s="64"/>
      <c r="J60" s="5"/>
      <c r="K60" s="5"/>
      <c r="L60" s="5"/>
      <c r="M60" s="5"/>
    </row>
    <row r="61" spans="1:13" s="217" customFormat="1" ht="12.75" x14ac:dyDescent="0.2">
      <c r="A61" s="138"/>
      <c r="B61" s="138">
        <v>306</v>
      </c>
      <c r="C61" s="139"/>
      <c r="D61" s="126" t="s">
        <v>61</v>
      </c>
      <c r="E61" s="127"/>
      <c r="F61" s="84"/>
      <c r="G61" s="40"/>
      <c r="H61" s="63">
        <f>SUM(H62:H63)</f>
        <v>0</v>
      </c>
      <c r="I61" s="85">
        <f>SUM(I62:I63)</f>
        <v>0</v>
      </c>
      <c r="J61" s="4">
        <f t="shared" ref="J61:M61" si="23">SUM(J62:J63)</f>
        <v>0</v>
      </c>
      <c r="K61" s="4">
        <f t="shared" si="23"/>
        <v>0</v>
      </c>
      <c r="L61" s="4">
        <f t="shared" si="23"/>
        <v>0</v>
      </c>
      <c r="M61" s="4">
        <f t="shared" si="23"/>
        <v>0</v>
      </c>
    </row>
    <row r="62" spans="1:13" s="218" customFormat="1" ht="12.75" x14ac:dyDescent="0.2">
      <c r="A62" s="128"/>
      <c r="B62" s="128"/>
      <c r="C62" s="239">
        <v>3060</v>
      </c>
      <c r="D62" s="240" t="s">
        <v>62</v>
      </c>
      <c r="E62" s="241"/>
      <c r="F62" s="45"/>
      <c r="G62" s="42" t="s">
        <v>17</v>
      </c>
      <c r="H62" s="7"/>
      <c r="I62" s="7"/>
      <c r="J62" s="100">
        <f>ROUND((I62*$F62)+I62,-1)</f>
        <v>0</v>
      </c>
      <c r="K62" s="100">
        <f t="shared" ref="K62:M62" si="24">ROUND((J62*$F62)+J62,-1)</f>
        <v>0</v>
      </c>
      <c r="L62" s="100">
        <f t="shared" si="24"/>
        <v>0</v>
      </c>
      <c r="M62" s="100">
        <f t="shared" si="24"/>
        <v>0</v>
      </c>
    </row>
    <row r="63" spans="1:13" s="218" customFormat="1" ht="12.75" x14ac:dyDescent="0.2">
      <c r="A63" s="242"/>
      <c r="B63" s="243"/>
      <c r="C63" s="244" t="s">
        <v>286</v>
      </c>
      <c r="D63" s="219" t="s">
        <v>285</v>
      </c>
      <c r="E63" s="220"/>
      <c r="F63" s="245"/>
      <c r="G63" s="246" t="s">
        <v>18</v>
      </c>
      <c r="H63" s="64"/>
      <c r="I63" s="64"/>
      <c r="J63" s="5"/>
      <c r="K63" s="5"/>
      <c r="L63" s="5"/>
      <c r="M63" s="5"/>
    </row>
    <row r="64" spans="1:13" s="217" customFormat="1" ht="12.75" x14ac:dyDescent="0.2">
      <c r="A64" s="138"/>
      <c r="B64" s="138">
        <v>309</v>
      </c>
      <c r="C64" s="139"/>
      <c r="D64" s="126" t="s">
        <v>63</v>
      </c>
      <c r="E64" s="127"/>
      <c r="F64" s="84"/>
      <c r="G64" s="44"/>
      <c r="H64" s="63">
        <f>SUM(H65:H68)</f>
        <v>0</v>
      </c>
      <c r="I64" s="85">
        <f>SUM(I65:I68)</f>
        <v>0</v>
      </c>
      <c r="J64" s="4">
        <f t="shared" ref="J64:M64" si="25">SUM(J65:J68)</f>
        <v>0</v>
      </c>
      <c r="K64" s="4">
        <f t="shared" si="25"/>
        <v>0</v>
      </c>
      <c r="L64" s="4">
        <f t="shared" si="25"/>
        <v>0</v>
      </c>
      <c r="M64" s="4">
        <f t="shared" si="25"/>
        <v>0</v>
      </c>
    </row>
    <row r="65" spans="1:14" s="218" customFormat="1" ht="12.75" x14ac:dyDescent="0.2">
      <c r="A65" s="128"/>
      <c r="B65" s="128"/>
      <c r="C65" s="239">
        <v>3090</v>
      </c>
      <c r="D65" s="240" t="s">
        <v>64</v>
      </c>
      <c r="E65" s="241"/>
      <c r="F65" s="45"/>
      <c r="G65" s="42" t="s">
        <v>17</v>
      </c>
      <c r="H65" s="7"/>
      <c r="I65" s="7"/>
      <c r="J65" s="100">
        <f t="shared" ref="J65:M65" si="26">ROUND((I65*$F65)+I65,-1)</f>
        <v>0</v>
      </c>
      <c r="K65" s="100">
        <f t="shared" si="26"/>
        <v>0</v>
      </c>
      <c r="L65" s="100">
        <f t="shared" si="26"/>
        <v>0</v>
      </c>
      <c r="M65" s="100">
        <f t="shared" si="26"/>
        <v>0</v>
      </c>
    </row>
    <row r="66" spans="1:14" s="218" customFormat="1" ht="12.75" x14ac:dyDescent="0.2">
      <c r="A66" s="128"/>
      <c r="B66" s="128"/>
      <c r="C66" s="239">
        <v>3091</v>
      </c>
      <c r="D66" s="240" t="s">
        <v>65</v>
      </c>
      <c r="E66" s="241"/>
      <c r="F66" s="45"/>
      <c r="G66" s="42" t="s">
        <v>17</v>
      </c>
      <c r="H66" s="7"/>
      <c r="I66" s="7"/>
      <c r="J66" s="100">
        <f t="shared" ref="J66:M66" si="27">ROUND((I66*$F66)+I66,-1)</f>
        <v>0</v>
      </c>
      <c r="K66" s="100">
        <f t="shared" si="27"/>
        <v>0</v>
      </c>
      <c r="L66" s="100">
        <f t="shared" si="27"/>
        <v>0</v>
      </c>
      <c r="M66" s="100">
        <f t="shared" si="27"/>
        <v>0</v>
      </c>
    </row>
    <row r="67" spans="1:14" s="218" customFormat="1" ht="12.75" x14ac:dyDescent="0.2">
      <c r="A67" s="128"/>
      <c r="B67" s="128"/>
      <c r="C67" s="239">
        <v>3099</v>
      </c>
      <c r="D67" s="240" t="s">
        <v>63</v>
      </c>
      <c r="E67" s="241"/>
      <c r="F67" s="45"/>
      <c r="G67" s="42" t="s">
        <v>17</v>
      </c>
      <c r="H67" s="7"/>
      <c r="I67" s="7"/>
      <c r="J67" s="100">
        <f t="shared" ref="J67:M67" si="28">ROUND((I67*$F67)+I67,-1)</f>
        <v>0</v>
      </c>
      <c r="K67" s="100">
        <f t="shared" si="28"/>
        <v>0</v>
      </c>
      <c r="L67" s="100">
        <f t="shared" si="28"/>
        <v>0</v>
      </c>
      <c r="M67" s="100">
        <f t="shared" si="28"/>
        <v>0</v>
      </c>
    </row>
    <row r="68" spans="1:14" s="218" customFormat="1" ht="12.75" x14ac:dyDescent="0.2">
      <c r="A68" s="242"/>
      <c r="B68" s="243"/>
      <c r="C68" s="244" t="s">
        <v>286</v>
      </c>
      <c r="D68" s="219" t="s">
        <v>285</v>
      </c>
      <c r="E68" s="220"/>
      <c r="F68" s="245"/>
      <c r="G68" s="246" t="s">
        <v>18</v>
      </c>
      <c r="H68" s="64"/>
      <c r="I68" s="64"/>
      <c r="J68" s="5"/>
      <c r="K68" s="5"/>
      <c r="L68" s="5"/>
      <c r="M68" s="5"/>
    </row>
    <row r="69" spans="1:14" s="217" customFormat="1" ht="12.75" x14ac:dyDescent="0.2">
      <c r="A69" s="142">
        <v>31</v>
      </c>
      <c r="B69" s="142"/>
      <c r="C69" s="143"/>
      <c r="D69" s="122" t="s">
        <v>66</v>
      </c>
      <c r="E69" s="123"/>
      <c r="F69" s="84"/>
      <c r="G69" s="40"/>
      <c r="H69" s="63">
        <f>H70+H79+H84+H87+H95+H101+H108+H114+H118+H122</f>
        <v>0</v>
      </c>
      <c r="I69" s="85">
        <f>I70+I79+I84+I87+I95+I101+I108+I114+I118+I122</f>
        <v>0</v>
      </c>
      <c r="J69" s="4">
        <f t="shared" ref="J69:M69" si="29">J70+J79+J84+J87+J95+J101+J108+J114+J118+J122</f>
        <v>0</v>
      </c>
      <c r="K69" s="4">
        <f t="shared" si="29"/>
        <v>0</v>
      </c>
      <c r="L69" s="4">
        <f t="shared" si="29"/>
        <v>0</v>
      </c>
      <c r="M69" s="4">
        <f t="shared" si="29"/>
        <v>0</v>
      </c>
    </row>
    <row r="70" spans="1:14" s="217" customFormat="1" ht="12.75" x14ac:dyDescent="0.2">
      <c r="A70" s="138"/>
      <c r="B70" s="138">
        <v>310</v>
      </c>
      <c r="C70" s="139"/>
      <c r="D70" s="126" t="s">
        <v>67</v>
      </c>
      <c r="E70" s="127"/>
      <c r="F70" s="84"/>
      <c r="G70" s="44"/>
      <c r="H70" s="63">
        <f>SUM(H71:H78)</f>
        <v>0</v>
      </c>
      <c r="I70" s="85">
        <f>SUM(I71:I78)</f>
        <v>0</v>
      </c>
      <c r="J70" s="4">
        <f t="shared" ref="J70:M70" si="30">SUM(J71:J78)</f>
        <v>0</v>
      </c>
      <c r="K70" s="4">
        <f t="shared" si="30"/>
        <v>0</v>
      </c>
      <c r="L70" s="4">
        <f t="shared" si="30"/>
        <v>0</v>
      </c>
      <c r="M70" s="4">
        <f t="shared" si="30"/>
        <v>0</v>
      </c>
    </row>
    <row r="71" spans="1:14" s="218" customFormat="1" ht="12.75" x14ac:dyDescent="0.2">
      <c r="A71" s="128"/>
      <c r="B71" s="128"/>
      <c r="C71" s="239">
        <v>3100</v>
      </c>
      <c r="D71" s="240" t="s">
        <v>68</v>
      </c>
      <c r="E71" s="241"/>
      <c r="F71" s="45"/>
      <c r="G71" s="42" t="s">
        <v>17</v>
      </c>
      <c r="H71" s="7"/>
      <c r="I71" s="7"/>
      <c r="J71" s="100">
        <f t="shared" ref="J71:M71" si="31">ROUND((I71*$F71)+I71,-1)</f>
        <v>0</v>
      </c>
      <c r="K71" s="100">
        <f t="shared" si="31"/>
        <v>0</v>
      </c>
      <c r="L71" s="100">
        <f t="shared" si="31"/>
        <v>0</v>
      </c>
      <c r="M71" s="100">
        <f t="shared" si="31"/>
        <v>0</v>
      </c>
    </row>
    <row r="72" spans="1:14" s="218" customFormat="1" ht="12.75" x14ac:dyDescent="0.2">
      <c r="A72" s="128"/>
      <c r="B72" s="128"/>
      <c r="C72" s="239">
        <v>3101</v>
      </c>
      <c r="D72" s="240" t="s">
        <v>69</v>
      </c>
      <c r="E72" s="241"/>
      <c r="F72" s="45"/>
      <c r="G72" s="42" t="s">
        <v>17</v>
      </c>
      <c r="H72" s="7"/>
      <c r="I72" s="7"/>
      <c r="J72" s="100">
        <f t="shared" ref="J72:M72" si="32">ROUND((I72*$F72)+I72,-1)</f>
        <v>0</v>
      </c>
      <c r="K72" s="100">
        <f t="shared" si="32"/>
        <v>0</v>
      </c>
      <c r="L72" s="100">
        <f t="shared" si="32"/>
        <v>0</v>
      </c>
      <c r="M72" s="100">
        <f t="shared" si="32"/>
        <v>0</v>
      </c>
    </row>
    <row r="73" spans="1:14" s="218" customFormat="1" ht="12.75" x14ac:dyDescent="0.2">
      <c r="A73" s="128"/>
      <c r="B73" s="128"/>
      <c r="C73" s="239">
        <v>3102</v>
      </c>
      <c r="D73" s="240" t="s">
        <v>70</v>
      </c>
      <c r="E73" s="241"/>
      <c r="F73" s="45"/>
      <c r="G73" s="42" t="s">
        <v>17</v>
      </c>
      <c r="H73" s="7"/>
      <c r="I73" s="7"/>
      <c r="J73" s="100">
        <f t="shared" ref="J73:M73" si="33">ROUND((I73*$F73)+I73,-1)</f>
        <v>0</v>
      </c>
      <c r="K73" s="100">
        <f t="shared" si="33"/>
        <v>0</v>
      </c>
      <c r="L73" s="100">
        <f t="shared" si="33"/>
        <v>0</v>
      </c>
      <c r="M73" s="100">
        <f t="shared" si="33"/>
        <v>0</v>
      </c>
    </row>
    <row r="74" spans="1:14" s="218" customFormat="1" ht="12.75" x14ac:dyDescent="0.2">
      <c r="A74" s="128"/>
      <c r="B74" s="128"/>
      <c r="C74" s="239">
        <v>3103</v>
      </c>
      <c r="D74" s="240" t="s">
        <v>71</v>
      </c>
      <c r="E74" s="241"/>
      <c r="F74" s="45"/>
      <c r="G74" s="42" t="s">
        <v>17</v>
      </c>
      <c r="H74" s="7"/>
      <c r="I74" s="7"/>
      <c r="J74" s="100">
        <f t="shared" ref="J74:M74" si="34">ROUND((I74*$F74)+I74,-1)</f>
        <v>0</v>
      </c>
      <c r="K74" s="100">
        <f t="shared" si="34"/>
        <v>0</v>
      </c>
      <c r="L74" s="100">
        <f t="shared" si="34"/>
        <v>0</v>
      </c>
      <c r="M74" s="100">
        <f t="shared" si="34"/>
        <v>0</v>
      </c>
    </row>
    <row r="75" spans="1:14" s="217" customFormat="1" ht="12.75" x14ac:dyDescent="0.2">
      <c r="A75" s="128"/>
      <c r="B75" s="128"/>
      <c r="C75" s="239">
        <v>3104</v>
      </c>
      <c r="D75" s="240" t="s">
        <v>72</v>
      </c>
      <c r="E75" s="241"/>
      <c r="F75" s="45"/>
      <c r="G75" s="42" t="s">
        <v>17</v>
      </c>
      <c r="H75" s="7"/>
      <c r="I75" s="7"/>
      <c r="J75" s="100">
        <f t="shared" ref="J75:M75" si="35">ROUND((I75*$F75)+I75,-1)</f>
        <v>0</v>
      </c>
      <c r="K75" s="100">
        <f t="shared" si="35"/>
        <v>0</v>
      </c>
      <c r="L75" s="100">
        <f t="shared" si="35"/>
        <v>0</v>
      </c>
      <c r="M75" s="100">
        <f t="shared" si="35"/>
        <v>0</v>
      </c>
      <c r="N75" s="222"/>
    </row>
    <row r="76" spans="1:14" s="218" customFormat="1" ht="12.75" x14ac:dyDescent="0.2">
      <c r="A76" s="128"/>
      <c r="B76" s="128"/>
      <c r="C76" s="239">
        <v>3105</v>
      </c>
      <c r="D76" s="240" t="s">
        <v>73</v>
      </c>
      <c r="E76" s="241"/>
      <c r="F76" s="45"/>
      <c r="G76" s="42" t="s">
        <v>17</v>
      </c>
      <c r="H76" s="7"/>
      <c r="I76" s="7"/>
      <c r="J76" s="100">
        <f t="shared" ref="J76:M76" si="36">ROUND((I76*$F76)+I76,-1)</f>
        <v>0</v>
      </c>
      <c r="K76" s="100">
        <f t="shared" si="36"/>
        <v>0</v>
      </c>
      <c r="L76" s="100">
        <f t="shared" si="36"/>
        <v>0</v>
      </c>
      <c r="M76" s="100">
        <f t="shared" si="36"/>
        <v>0</v>
      </c>
    </row>
    <row r="77" spans="1:14" s="218" customFormat="1" ht="12.75" x14ac:dyDescent="0.2">
      <c r="A77" s="128"/>
      <c r="B77" s="128"/>
      <c r="C77" s="239">
        <v>3109</v>
      </c>
      <c r="D77" s="240" t="s">
        <v>74</v>
      </c>
      <c r="E77" s="241"/>
      <c r="F77" s="45"/>
      <c r="G77" s="42" t="s">
        <v>17</v>
      </c>
      <c r="H77" s="7"/>
      <c r="I77" s="7"/>
      <c r="J77" s="100">
        <f t="shared" ref="J77:M77" si="37">ROUND((I77*$F77)+I77,-1)</f>
        <v>0</v>
      </c>
      <c r="K77" s="100">
        <f t="shared" si="37"/>
        <v>0</v>
      </c>
      <c r="L77" s="100">
        <f t="shared" si="37"/>
        <v>0</v>
      </c>
      <c r="M77" s="100">
        <f t="shared" si="37"/>
        <v>0</v>
      </c>
    </row>
    <row r="78" spans="1:14" s="218" customFormat="1" ht="12.75" x14ac:dyDescent="0.2">
      <c r="A78" s="242"/>
      <c r="B78" s="243"/>
      <c r="C78" s="244" t="s">
        <v>286</v>
      </c>
      <c r="D78" s="219" t="s">
        <v>285</v>
      </c>
      <c r="E78" s="220"/>
      <c r="F78" s="245"/>
      <c r="G78" s="246" t="s">
        <v>18</v>
      </c>
      <c r="H78" s="64"/>
      <c r="I78" s="64"/>
      <c r="J78" s="5"/>
      <c r="K78" s="5"/>
      <c r="L78" s="5"/>
      <c r="M78" s="5"/>
    </row>
    <row r="79" spans="1:14" s="217" customFormat="1" ht="12.75" x14ac:dyDescent="0.2">
      <c r="A79" s="138"/>
      <c r="B79" s="138">
        <v>311</v>
      </c>
      <c r="C79" s="139"/>
      <c r="D79" s="126" t="s">
        <v>75</v>
      </c>
      <c r="E79" s="127"/>
      <c r="F79" s="84"/>
      <c r="G79" s="40"/>
      <c r="H79" s="63">
        <f>SUM(H80:H83)</f>
        <v>0</v>
      </c>
      <c r="I79" s="85">
        <f>SUM(I80:I83)</f>
        <v>0</v>
      </c>
      <c r="J79" s="4">
        <f t="shared" ref="J79:M79" si="38">SUM(J80:J83)</f>
        <v>0</v>
      </c>
      <c r="K79" s="4">
        <f t="shared" si="38"/>
        <v>0</v>
      </c>
      <c r="L79" s="4">
        <f t="shared" si="38"/>
        <v>0</v>
      </c>
      <c r="M79" s="4">
        <f t="shared" si="38"/>
        <v>0</v>
      </c>
    </row>
    <row r="80" spans="1:14" s="217" customFormat="1" ht="12.75" x14ac:dyDescent="0.2">
      <c r="A80" s="128"/>
      <c r="B80" s="128"/>
      <c r="C80" s="239">
        <v>3110</v>
      </c>
      <c r="D80" s="240" t="s">
        <v>76</v>
      </c>
      <c r="E80" s="241"/>
      <c r="F80" s="245"/>
      <c r="G80" s="129" t="s">
        <v>18</v>
      </c>
      <c r="H80" s="7"/>
      <c r="I80" s="7"/>
      <c r="J80" s="7"/>
      <c r="K80" s="7"/>
      <c r="L80" s="7"/>
      <c r="M80" s="7"/>
    </row>
    <row r="81" spans="1:14" s="218" customFormat="1" ht="12.75" x14ac:dyDescent="0.2">
      <c r="A81" s="128"/>
      <c r="B81" s="128"/>
      <c r="C81" s="239">
        <v>3111</v>
      </c>
      <c r="D81" s="240" t="s">
        <v>77</v>
      </c>
      <c r="E81" s="241"/>
      <c r="F81" s="245"/>
      <c r="G81" s="129" t="s">
        <v>18</v>
      </c>
      <c r="H81" s="7"/>
      <c r="I81" s="7"/>
      <c r="J81" s="7"/>
      <c r="K81" s="7"/>
      <c r="L81" s="7"/>
      <c r="M81" s="7"/>
    </row>
    <row r="82" spans="1:14" s="218" customFormat="1" ht="12.75" x14ac:dyDescent="0.2">
      <c r="A82" s="128"/>
      <c r="B82" s="128"/>
      <c r="C82" s="239">
        <v>3112</v>
      </c>
      <c r="D82" s="240" t="s">
        <v>78</v>
      </c>
      <c r="E82" s="241"/>
      <c r="F82" s="245"/>
      <c r="G82" s="129" t="s">
        <v>18</v>
      </c>
      <c r="H82" s="7"/>
      <c r="I82" s="7"/>
      <c r="J82" s="7"/>
      <c r="K82" s="7"/>
      <c r="L82" s="7"/>
      <c r="M82" s="7"/>
    </row>
    <row r="83" spans="1:14" s="218" customFormat="1" ht="12.75" x14ac:dyDescent="0.2">
      <c r="A83" s="128"/>
      <c r="B83" s="128"/>
      <c r="C83" s="239">
        <v>3113</v>
      </c>
      <c r="D83" s="240" t="s">
        <v>79</v>
      </c>
      <c r="E83" s="241"/>
      <c r="F83" s="245"/>
      <c r="G83" s="129" t="s">
        <v>18</v>
      </c>
      <c r="H83" s="7"/>
      <c r="I83" s="7"/>
      <c r="J83" s="7"/>
      <c r="K83" s="7"/>
      <c r="L83" s="7"/>
      <c r="M83" s="7"/>
    </row>
    <row r="84" spans="1:14" s="217" customFormat="1" ht="12.75" x14ac:dyDescent="0.2">
      <c r="A84" s="138"/>
      <c r="B84" s="138">
        <v>312</v>
      </c>
      <c r="C84" s="139"/>
      <c r="D84" s="126" t="s">
        <v>80</v>
      </c>
      <c r="E84" s="127"/>
      <c r="F84" s="84"/>
      <c r="G84" s="40"/>
      <c r="H84" s="63">
        <f>SUM(H85:H86)</f>
        <v>0</v>
      </c>
      <c r="I84" s="85">
        <f>SUM(I85:I86)</f>
        <v>0</v>
      </c>
      <c r="J84" s="4">
        <f t="shared" ref="J84:M84" si="39">SUM(J85:J86)</f>
        <v>0</v>
      </c>
      <c r="K84" s="4">
        <f t="shared" si="39"/>
        <v>0</v>
      </c>
      <c r="L84" s="4">
        <f t="shared" si="39"/>
        <v>0</v>
      </c>
      <c r="M84" s="4">
        <f t="shared" si="39"/>
        <v>0</v>
      </c>
    </row>
    <row r="85" spans="1:14" s="218" customFormat="1" ht="12.75" x14ac:dyDescent="0.2">
      <c r="A85" s="128"/>
      <c r="B85" s="128"/>
      <c r="C85" s="239">
        <v>3120</v>
      </c>
      <c r="D85" s="240" t="s">
        <v>80</v>
      </c>
      <c r="E85" s="241"/>
      <c r="F85" s="45"/>
      <c r="G85" s="42" t="s">
        <v>17</v>
      </c>
      <c r="H85" s="7"/>
      <c r="I85" s="7"/>
      <c r="J85" s="100">
        <f>ROUND((I85*$F85)+I85,-1)</f>
        <v>0</v>
      </c>
      <c r="K85" s="100">
        <f>ROUND((J85*$F85)+J85,-1)</f>
        <v>0</v>
      </c>
      <c r="L85" s="100">
        <f t="shared" ref="L85:M85" si="40">ROUND((K85*$F85)+K85,-1)</f>
        <v>0</v>
      </c>
      <c r="M85" s="100">
        <f t="shared" si="40"/>
        <v>0</v>
      </c>
      <c r="N85" s="223"/>
    </row>
    <row r="86" spans="1:14" s="218" customFormat="1" ht="12.75" x14ac:dyDescent="0.2">
      <c r="A86" s="242"/>
      <c r="B86" s="243"/>
      <c r="C86" s="244" t="s">
        <v>286</v>
      </c>
      <c r="D86" s="219" t="s">
        <v>285</v>
      </c>
      <c r="E86" s="220"/>
      <c r="F86" s="245"/>
      <c r="G86" s="246" t="s">
        <v>18</v>
      </c>
      <c r="H86" s="64"/>
      <c r="I86" s="64"/>
      <c r="J86" s="5"/>
      <c r="K86" s="5"/>
      <c r="L86" s="5"/>
      <c r="M86" s="5"/>
    </row>
    <row r="87" spans="1:14" s="221" customFormat="1" ht="12.75" x14ac:dyDescent="0.2">
      <c r="A87" s="138"/>
      <c r="B87" s="138">
        <v>313</v>
      </c>
      <c r="C87" s="139"/>
      <c r="D87" s="126" t="s">
        <v>81</v>
      </c>
      <c r="E87" s="127"/>
      <c r="F87" s="84"/>
      <c r="G87" s="42"/>
      <c r="H87" s="63">
        <f>SUM(H88:H94)</f>
        <v>0</v>
      </c>
      <c r="I87" s="85">
        <f>SUM(I88:I94)</f>
        <v>0</v>
      </c>
      <c r="J87" s="4">
        <f t="shared" ref="J87:M87" si="41">SUM(J88:J94)</f>
        <v>0</v>
      </c>
      <c r="K87" s="4">
        <f t="shared" si="41"/>
        <v>0</v>
      </c>
      <c r="L87" s="4">
        <f t="shared" si="41"/>
        <v>0</v>
      </c>
      <c r="M87" s="4">
        <f t="shared" si="41"/>
        <v>0</v>
      </c>
    </row>
    <row r="88" spans="1:14" s="218" customFormat="1" ht="12.75" x14ac:dyDescent="0.2">
      <c r="A88" s="128"/>
      <c r="B88" s="128"/>
      <c r="C88" s="239">
        <v>3130</v>
      </c>
      <c r="D88" s="240" t="s">
        <v>82</v>
      </c>
      <c r="E88" s="241"/>
      <c r="F88" s="45"/>
      <c r="G88" s="42" t="s">
        <v>17</v>
      </c>
      <c r="H88" s="7"/>
      <c r="I88" s="7"/>
      <c r="J88" s="100">
        <f t="shared" ref="J88:M88" si="42">ROUND((I88*$F88)+I88,-1)</f>
        <v>0</v>
      </c>
      <c r="K88" s="100">
        <f t="shared" si="42"/>
        <v>0</v>
      </c>
      <c r="L88" s="100">
        <f t="shared" si="42"/>
        <v>0</v>
      </c>
      <c r="M88" s="100">
        <f t="shared" si="42"/>
        <v>0</v>
      </c>
    </row>
    <row r="89" spans="1:14" s="217" customFormat="1" ht="12.75" x14ac:dyDescent="0.2">
      <c r="A89" s="128"/>
      <c r="B89" s="128"/>
      <c r="C89" s="239">
        <v>3131</v>
      </c>
      <c r="D89" s="240" t="s">
        <v>83</v>
      </c>
      <c r="E89" s="241"/>
      <c r="F89" s="45"/>
      <c r="G89" s="42" t="s">
        <v>17</v>
      </c>
      <c r="H89" s="7"/>
      <c r="I89" s="7"/>
      <c r="J89" s="100">
        <f t="shared" ref="J89:M89" si="43">ROUND((I89*$F89)+I89,-1)</f>
        <v>0</v>
      </c>
      <c r="K89" s="100">
        <f t="shared" si="43"/>
        <v>0</v>
      </c>
      <c r="L89" s="100">
        <f t="shared" si="43"/>
        <v>0</v>
      </c>
      <c r="M89" s="100">
        <f t="shared" si="43"/>
        <v>0</v>
      </c>
    </row>
    <row r="90" spans="1:14" s="217" customFormat="1" ht="12.75" x14ac:dyDescent="0.2">
      <c r="A90" s="128"/>
      <c r="B90" s="128"/>
      <c r="C90" s="239">
        <v>3132</v>
      </c>
      <c r="D90" s="240" t="s">
        <v>84</v>
      </c>
      <c r="E90" s="241"/>
      <c r="F90" s="45"/>
      <c r="G90" s="42" t="s">
        <v>17</v>
      </c>
      <c r="H90" s="7"/>
      <c r="I90" s="7"/>
      <c r="J90" s="100">
        <f t="shared" ref="J90:M90" si="44">ROUND((I90*$F90)+I90,-1)</f>
        <v>0</v>
      </c>
      <c r="K90" s="100">
        <f t="shared" si="44"/>
        <v>0</v>
      </c>
      <c r="L90" s="100">
        <f t="shared" si="44"/>
        <v>0</v>
      </c>
      <c r="M90" s="100">
        <f t="shared" si="44"/>
        <v>0</v>
      </c>
    </row>
    <row r="91" spans="1:14" s="217" customFormat="1" ht="12.75" x14ac:dyDescent="0.2">
      <c r="A91" s="128"/>
      <c r="B91" s="128"/>
      <c r="C91" s="239">
        <v>3133</v>
      </c>
      <c r="D91" s="240" t="s">
        <v>85</v>
      </c>
      <c r="E91" s="241"/>
      <c r="F91" s="45"/>
      <c r="G91" s="42" t="s">
        <v>17</v>
      </c>
      <c r="H91" s="7"/>
      <c r="I91" s="7"/>
      <c r="J91" s="100">
        <f t="shared" ref="J91:M91" si="45">ROUND((I91*$F91)+I91,-1)</f>
        <v>0</v>
      </c>
      <c r="K91" s="100">
        <f t="shared" si="45"/>
        <v>0</v>
      </c>
      <c r="L91" s="100">
        <f t="shared" si="45"/>
        <v>0</v>
      </c>
      <c r="M91" s="100">
        <f t="shared" si="45"/>
        <v>0</v>
      </c>
    </row>
    <row r="92" spans="1:14" s="218" customFormat="1" ht="12.75" x14ac:dyDescent="0.2">
      <c r="A92" s="128"/>
      <c r="B92" s="128"/>
      <c r="C92" s="239">
        <v>3134</v>
      </c>
      <c r="D92" s="240" t="s">
        <v>86</v>
      </c>
      <c r="E92" s="241"/>
      <c r="F92" s="45"/>
      <c r="G92" s="42" t="s">
        <v>17</v>
      </c>
      <c r="H92" s="7"/>
      <c r="I92" s="7"/>
      <c r="J92" s="100">
        <f t="shared" ref="J92:M92" si="46">ROUND((I92*$F92)+I92,-1)</f>
        <v>0</v>
      </c>
      <c r="K92" s="100">
        <f t="shared" si="46"/>
        <v>0</v>
      </c>
      <c r="L92" s="100">
        <f t="shared" si="46"/>
        <v>0</v>
      </c>
      <c r="M92" s="100">
        <f t="shared" si="46"/>
        <v>0</v>
      </c>
    </row>
    <row r="93" spans="1:14" s="218" customFormat="1" ht="12.75" x14ac:dyDescent="0.2">
      <c r="A93" s="128"/>
      <c r="B93" s="128"/>
      <c r="C93" s="239">
        <v>3137</v>
      </c>
      <c r="D93" s="240" t="s">
        <v>87</v>
      </c>
      <c r="E93" s="241"/>
      <c r="F93" s="45"/>
      <c r="G93" s="42" t="s">
        <v>17</v>
      </c>
      <c r="H93" s="7"/>
      <c r="I93" s="7"/>
      <c r="J93" s="100">
        <f t="shared" ref="J93:M93" si="47">ROUND((I93*$F93)+I93,-1)</f>
        <v>0</v>
      </c>
      <c r="K93" s="100">
        <f t="shared" si="47"/>
        <v>0</v>
      </c>
      <c r="L93" s="100">
        <f t="shared" si="47"/>
        <v>0</v>
      </c>
      <c r="M93" s="100">
        <f t="shared" si="47"/>
        <v>0</v>
      </c>
    </row>
    <row r="94" spans="1:14" s="218" customFormat="1" ht="12.75" x14ac:dyDescent="0.2">
      <c r="A94" s="242"/>
      <c r="B94" s="243"/>
      <c r="C94" s="244" t="s">
        <v>286</v>
      </c>
      <c r="D94" s="219" t="s">
        <v>285</v>
      </c>
      <c r="E94" s="220"/>
      <c r="F94" s="245"/>
      <c r="G94" s="246" t="s">
        <v>18</v>
      </c>
      <c r="H94" s="64"/>
      <c r="I94" s="64"/>
      <c r="J94" s="5"/>
      <c r="K94" s="5"/>
      <c r="L94" s="5"/>
      <c r="M94" s="5"/>
    </row>
    <row r="95" spans="1:14" s="217" customFormat="1" ht="12.75" x14ac:dyDescent="0.2">
      <c r="A95" s="138"/>
      <c r="B95" s="138">
        <v>314</v>
      </c>
      <c r="C95" s="139"/>
      <c r="D95" s="126" t="s">
        <v>88</v>
      </c>
      <c r="E95" s="127"/>
      <c r="F95" s="84"/>
      <c r="G95" s="40"/>
      <c r="H95" s="63">
        <f>SUM(H96:H100)</f>
        <v>0</v>
      </c>
      <c r="I95" s="85">
        <f>SUM(I96:I100)</f>
        <v>0</v>
      </c>
      <c r="J95" s="4">
        <f t="shared" ref="J95:M95" si="48">SUM(J96:J100)</f>
        <v>0</v>
      </c>
      <c r="K95" s="4">
        <f t="shared" si="48"/>
        <v>0</v>
      </c>
      <c r="L95" s="4">
        <f t="shared" si="48"/>
        <v>0</v>
      </c>
      <c r="M95" s="4">
        <f t="shared" si="48"/>
        <v>0</v>
      </c>
    </row>
    <row r="96" spans="1:14" s="218" customFormat="1" ht="12.75" x14ac:dyDescent="0.2">
      <c r="A96" s="128"/>
      <c r="B96" s="128"/>
      <c r="C96" s="239">
        <v>3140</v>
      </c>
      <c r="D96" s="240" t="s">
        <v>89</v>
      </c>
      <c r="E96" s="241"/>
      <c r="F96" s="45"/>
      <c r="G96" s="42" t="s">
        <v>17</v>
      </c>
      <c r="H96" s="7"/>
      <c r="I96" s="7"/>
      <c r="J96" s="100">
        <f t="shared" ref="J96:M96" si="49">ROUND((I96*$F96)+I96,-1)</f>
        <v>0</v>
      </c>
      <c r="K96" s="100">
        <f t="shared" si="49"/>
        <v>0</v>
      </c>
      <c r="L96" s="100">
        <f t="shared" si="49"/>
        <v>0</v>
      </c>
      <c r="M96" s="100">
        <f t="shared" si="49"/>
        <v>0</v>
      </c>
    </row>
    <row r="97" spans="1:13" s="218" customFormat="1" ht="12.75" x14ac:dyDescent="0.2">
      <c r="A97" s="128"/>
      <c r="B97" s="128"/>
      <c r="C97" s="239">
        <v>3144</v>
      </c>
      <c r="D97" s="240" t="s">
        <v>90</v>
      </c>
      <c r="E97" s="241"/>
      <c r="F97" s="45"/>
      <c r="G97" s="42" t="s">
        <v>17</v>
      </c>
      <c r="H97" s="7"/>
      <c r="I97" s="7"/>
      <c r="J97" s="100">
        <f t="shared" ref="J97:M97" si="50">ROUND((I97*$F97)+I97,-1)</f>
        <v>0</v>
      </c>
      <c r="K97" s="100">
        <f t="shared" si="50"/>
        <v>0</v>
      </c>
      <c r="L97" s="100">
        <f t="shared" si="50"/>
        <v>0</v>
      </c>
      <c r="M97" s="100">
        <f t="shared" si="50"/>
        <v>0</v>
      </c>
    </row>
    <row r="98" spans="1:13" s="221" customFormat="1" ht="12.75" x14ac:dyDescent="0.2">
      <c r="A98" s="128"/>
      <c r="B98" s="128"/>
      <c r="C98" s="239">
        <v>3145</v>
      </c>
      <c r="D98" s="240" t="s">
        <v>91</v>
      </c>
      <c r="E98" s="241"/>
      <c r="F98" s="45"/>
      <c r="G98" s="42" t="s">
        <v>17</v>
      </c>
      <c r="H98" s="7"/>
      <c r="I98" s="7"/>
      <c r="J98" s="100">
        <f t="shared" ref="J98:M98" si="51">ROUND((I98*$F98)+I98,-1)</f>
        <v>0</v>
      </c>
      <c r="K98" s="100">
        <f t="shared" si="51"/>
        <v>0</v>
      </c>
      <c r="L98" s="100">
        <f t="shared" si="51"/>
        <v>0</v>
      </c>
      <c r="M98" s="100">
        <f t="shared" si="51"/>
        <v>0</v>
      </c>
    </row>
    <row r="99" spans="1:13" s="218" customFormat="1" ht="12.75" x14ac:dyDescent="0.2">
      <c r="A99" s="128"/>
      <c r="B99" s="128"/>
      <c r="C99" s="239">
        <v>3149</v>
      </c>
      <c r="D99" s="240" t="s">
        <v>92</v>
      </c>
      <c r="E99" s="241"/>
      <c r="F99" s="45"/>
      <c r="G99" s="42" t="s">
        <v>17</v>
      </c>
      <c r="H99" s="7"/>
      <c r="I99" s="7"/>
      <c r="J99" s="100">
        <f t="shared" ref="J99:M99" si="52">ROUND((I99*$F99)+I99,-1)</f>
        <v>0</v>
      </c>
      <c r="K99" s="100">
        <f t="shared" si="52"/>
        <v>0</v>
      </c>
      <c r="L99" s="100">
        <f t="shared" si="52"/>
        <v>0</v>
      </c>
      <c r="M99" s="100">
        <f t="shared" si="52"/>
        <v>0</v>
      </c>
    </row>
    <row r="100" spans="1:13" s="218" customFormat="1" ht="12.75" x14ac:dyDescent="0.2">
      <c r="A100" s="242"/>
      <c r="B100" s="243"/>
      <c r="C100" s="244" t="s">
        <v>286</v>
      </c>
      <c r="D100" s="219" t="s">
        <v>285</v>
      </c>
      <c r="E100" s="220"/>
      <c r="F100" s="245"/>
      <c r="G100" s="246" t="s">
        <v>18</v>
      </c>
      <c r="H100" s="64"/>
      <c r="I100" s="64"/>
      <c r="J100" s="5"/>
      <c r="K100" s="5"/>
      <c r="L100" s="5"/>
      <c r="M100" s="5"/>
    </row>
    <row r="101" spans="1:13" s="217" customFormat="1" ht="12.75" x14ac:dyDescent="0.2">
      <c r="A101" s="138"/>
      <c r="B101" s="138">
        <v>315</v>
      </c>
      <c r="C101" s="139"/>
      <c r="D101" s="126" t="s">
        <v>93</v>
      </c>
      <c r="E101" s="127"/>
      <c r="F101" s="84"/>
      <c r="G101" s="40"/>
      <c r="H101" s="63">
        <f>SUM(H102:H107)</f>
        <v>0</v>
      </c>
      <c r="I101" s="85">
        <f>SUM(I102:I107)</f>
        <v>0</v>
      </c>
      <c r="J101" s="4">
        <f t="shared" ref="J101:M101" si="53">SUM(J102:J107)</f>
        <v>0</v>
      </c>
      <c r="K101" s="4">
        <f t="shared" si="53"/>
        <v>0</v>
      </c>
      <c r="L101" s="4">
        <f t="shared" si="53"/>
        <v>0</v>
      </c>
      <c r="M101" s="4">
        <f t="shared" si="53"/>
        <v>0</v>
      </c>
    </row>
    <row r="102" spans="1:13" s="217" customFormat="1" ht="12.75" x14ac:dyDescent="0.2">
      <c r="A102" s="128"/>
      <c r="B102" s="128"/>
      <c r="C102" s="239">
        <v>3150</v>
      </c>
      <c r="D102" s="240" t="s">
        <v>94</v>
      </c>
      <c r="E102" s="241"/>
      <c r="F102" s="45"/>
      <c r="G102" s="42" t="s">
        <v>17</v>
      </c>
      <c r="H102" s="7"/>
      <c r="I102" s="7"/>
      <c r="J102" s="100">
        <f t="shared" ref="J102:M102" si="54">ROUND((I102*$F102)+I102,-1)</f>
        <v>0</v>
      </c>
      <c r="K102" s="100">
        <f t="shared" si="54"/>
        <v>0</v>
      </c>
      <c r="L102" s="100">
        <f t="shared" si="54"/>
        <v>0</v>
      </c>
      <c r="M102" s="100">
        <f t="shared" si="54"/>
        <v>0</v>
      </c>
    </row>
    <row r="103" spans="1:13" s="218" customFormat="1" ht="12.75" x14ac:dyDescent="0.2">
      <c r="A103" s="128"/>
      <c r="B103" s="128"/>
      <c r="C103" s="239">
        <v>3151</v>
      </c>
      <c r="D103" s="240" t="s">
        <v>95</v>
      </c>
      <c r="E103" s="241"/>
      <c r="F103" s="45"/>
      <c r="G103" s="42" t="s">
        <v>17</v>
      </c>
      <c r="H103" s="7"/>
      <c r="I103" s="7"/>
      <c r="J103" s="100">
        <f t="shared" ref="J103:M103" si="55">ROUND((I103*$F103)+I103,-1)</f>
        <v>0</v>
      </c>
      <c r="K103" s="100">
        <f t="shared" si="55"/>
        <v>0</v>
      </c>
      <c r="L103" s="100">
        <f t="shared" si="55"/>
        <v>0</v>
      </c>
      <c r="M103" s="100">
        <f t="shared" si="55"/>
        <v>0</v>
      </c>
    </row>
    <row r="104" spans="1:13" s="218" customFormat="1" ht="12.75" x14ac:dyDescent="0.2">
      <c r="A104" s="128"/>
      <c r="B104" s="128"/>
      <c r="C104" s="239">
        <v>3153</v>
      </c>
      <c r="D104" s="240" t="s">
        <v>96</v>
      </c>
      <c r="E104" s="241"/>
      <c r="F104" s="45"/>
      <c r="G104" s="42" t="s">
        <v>17</v>
      </c>
      <c r="H104" s="7"/>
      <c r="I104" s="7"/>
      <c r="J104" s="100">
        <f t="shared" ref="J104:M104" si="56">ROUND((I104*$F104)+I104,-1)</f>
        <v>0</v>
      </c>
      <c r="K104" s="100">
        <f t="shared" si="56"/>
        <v>0</v>
      </c>
      <c r="L104" s="100">
        <f t="shared" si="56"/>
        <v>0</v>
      </c>
      <c r="M104" s="100">
        <f t="shared" si="56"/>
        <v>0</v>
      </c>
    </row>
    <row r="105" spans="1:13" s="218" customFormat="1" ht="12.75" x14ac:dyDescent="0.2">
      <c r="A105" s="128"/>
      <c r="B105" s="128"/>
      <c r="C105" s="239">
        <v>3158</v>
      </c>
      <c r="D105" s="240" t="s">
        <v>97</v>
      </c>
      <c r="E105" s="241"/>
      <c r="F105" s="45"/>
      <c r="G105" s="42" t="s">
        <v>17</v>
      </c>
      <c r="H105" s="7"/>
      <c r="I105" s="7"/>
      <c r="J105" s="100">
        <f t="shared" ref="J105:M105" si="57">ROUND((I105*$F105)+I105,-1)</f>
        <v>0</v>
      </c>
      <c r="K105" s="100">
        <f t="shared" si="57"/>
        <v>0</v>
      </c>
      <c r="L105" s="100">
        <f t="shared" si="57"/>
        <v>0</v>
      </c>
      <c r="M105" s="100">
        <f t="shared" si="57"/>
        <v>0</v>
      </c>
    </row>
    <row r="106" spans="1:13" s="218" customFormat="1" ht="12.75" x14ac:dyDescent="0.2">
      <c r="A106" s="128"/>
      <c r="B106" s="128"/>
      <c r="C106" s="239">
        <v>3159</v>
      </c>
      <c r="D106" s="240" t="s">
        <v>98</v>
      </c>
      <c r="E106" s="241"/>
      <c r="F106" s="45"/>
      <c r="G106" s="42" t="s">
        <v>17</v>
      </c>
      <c r="H106" s="7"/>
      <c r="I106" s="7"/>
      <c r="J106" s="100">
        <f t="shared" ref="J106:M106" si="58">ROUND((I106*$F106)+I106,-1)</f>
        <v>0</v>
      </c>
      <c r="K106" s="100">
        <f t="shared" si="58"/>
        <v>0</v>
      </c>
      <c r="L106" s="100">
        <f t="shared" si="58"/>
        <v>0</v>
      </c>
      <c r="M106" s="100">
        <f t="shared" si="58"/>
        <v>0</v>
      </c>
    </row>
    <row r="107" spans="1:13" s="218" customFormat="1" ht="12.75" x14ac:dyDescent="0.2">
      <c r="A107" s="242"/>
      <c r="B107" s="243"/>
      <c r="C107" s="244" t="s">
        <v>286</v>
      </c>
      <c r="D107" s="219" t="s">
        <v>285</v>
      </c>
      <c r="E107" s="220"/>
      <c r="F107" s="245"/>
      <c r="G107" s="246" t="s">
        <v>18</v>
      </c>
      <c r="H107" s="64"/>
      <c r="I107" s="64"/>
      <c r="J107" s="5"/>
      <c r="K107" s="5"/>
      <c r="L107" s="5"/>
      <c r="M107" s="5"/>
    </row>
    <row r="108" spans="1:13" s="217" customFormat="1" ht="12.75" x14ac:dyDescent="0.2">
      <c r="A108" s="138"/>
      <c r="B108" s="138">
        <v>316</v>
      </c>
      <c r="C108" s="139"/>
      <c r="D108" s="126" t="s">
        <v>99</v>
      </c>
      <c r="E108" s="127"/>
      <c r="F108" s="84"/>
      <c r="G108" s="40"/>
      <c r="H108" s="63">
        <f>SUM(H109:H113)</f>
        <v>0</v>
      </c>
      <c r="I108" s="85">
        <f>SUM(I109:I113)</f>
        <v>0</v>
      </c>
      <c r="J108" s="4">
        <f t="shared" ref="J108:M108" si="59">SUM(J109:J113)</f>
        <v>0</v>
      </c>
      <c r="K108" s="4">
        <f t="shared" si="59"/>
        <v>0</v>
      </c>
      <c r="L108" s="4">
        <f t="shared" si="59"/>
        <v>0</v>
      </c>
      <c r="M108" s="4">
        <f t="shared" si="59"/>
        <v>0</v>
      </c>
    </row>
    <row r="109" spans="1:13" s="218" customFormat="1" ht="12.75" x14ac:dyDescent="0.2">
      <c r="A109" s="128"/>
      <c r="B109" s="128"/>
      <c r="C109" s="239">
        <v>3160</v>
      </c>
      <c r="D109" s="240" t="s">
        <v>100</v>
      </c>
      <c r="E109" s="241"/>
      <c r="F109" s="45"/>
      <c r="G109" s="42" t="s">
        <v>17</v>
      </c>
      <c r="H109" s="7"/>
      <c r="I109" s="7"/>
      <c r="J109" s="100">
        <f t="shared" ref="J109:M109" si="60">ROUND((I109*$F109)+I109,-1)</f>
        <v>0</v>
      </c>
      <c r="K109" s="100">
        <f t="shared" si="60"/>
        <v>0</v>
      </c>
      <c r="L109" s="100">
        <f t="shared" si="60"/>
        <v>0</v>
      </c>
      <c r="M109" s="100">
        <f t="shared" si="60"/>
        <v>0</v>
      </c>
    </row>
    <row r="110" spans="1:13" s="218" customFormat="1" ht="12.75" x14ac:dyDescent="0.2">
      <c r="A110" s="128"/>
      <c r="B110" s="128"/>
      <c r="C110" s="239">
        <v>3161</v>
      </c>
      <c r="D110" s="240" t="s">
        <v>101</v>
      </c>
      <c r="E110" s="241"/>
      <c r="F110" s="45"/>
      <c r="G110" s="42" t="s">
        <v>17</v>
      </c>
      <c r="H110" s="7"/>
      <c r="I110" s="7"/>
      <c r="J110" s="100">
        <f t="shared" ref="J110:M110" si="61">ROUND((I110*$F110)+I110,-1)</f>
        <v>0</v>
      </c>
      <c r="K110" s="100">
        <f t="shared" si="61"/>
        <v>0</v>
      </c>
      <c r="L110" s="100">
        <f t="shared" si="61"/>
        <v>0</v>
      </c>
      <c r="M110" s="100">
        <f t="shared" si="61"/>
        <v>0</v>
      </c>
    </row>
    <row r="111" spans="1:13" s="218" customFormat="1" ht="12.75" x14ac:dyDescent="0.2">
      <c r="A111" s="128"/>
      <c r="B111" s="128"/>
      <c r="C111" s="239">
        <v>3162</v>
      </c>
      <c r="D111" s="240" t="s">
        <v>102</v>
      </c>
      <c r="E111" s="241"/>
      <c r="F111" s="45"/>
      <c r="G111" s="42" t="s">
        <v>17</v>
      </c>
      <c r="H111" s="7"/>
      <c r="I111" s="7"/>
      <c r="J111" s="100">
        <f t="shared" ref="J111:M111" si="62">ROUND((I111*$F111)+I111,-1)</f>
        <v>0</v>
      </c>
      <c r="K111" s="100">
        <f t="shared" si="62"/>
        <v>0</v>
      </c>
      <c r="L111" s="100">
        <f t="shared" si="62"/>
        <v>0</v>
      </c>
      <c r="M111" s="100">
        <f t="shared" si="62"/>
        <v>0</v>
      </c>
    </row>
    <row r="112" spans="1:13" s="218" customFormat="1" ht="12.75" x14ac:dyDescent="0.2">
      <c r="A112" s="128"/>
      <c r="B112" s="128"/>
      <c r="C112" s="239">
        <v>3169</v>
      </c>
      <c r="D112" s="240" t="s">
        <v>103</v>
      </c>
      <c r="E112" s="241"/>
      <c r="F112" s="45"/>
      <c r="G112" s="42" t="s">
        <v>17</v>
      </c>
      <c r="H112" s="7"/>
      <c r="I112" s="7"/>
      <c r="J112" s="100">
        <f t="shared" ref="J112:M112" si="63">ROUND((I112*$F112)+I112,-1)</f>
        <v>0</v>
      </c>
      <c r="K112" s="100">
        <f t="shared" si="63"/>
        <v>0</v>
      </c>
      <c r="L112" s="100">
        <f t="shared" si="63"/>
        <v>0</v>
      </c>
      <c r="M112" s="100">
        <f t="shared" si="63"/>
        <v>0</v>
      </c>
    </row>
    <row r="113" spans="1:13" s="218" customFormat="1" ht="12.75" x14ac:dyDescent="0.2">
      <c r="A113" s="242"/>
      <c r="B113" s="243"/>
      <c r="C113" s="244" t="s">
        <v>286</v>
      </c>
      <c r="D113" s="219" t="s">
        <v>285</v>
      </c>
      <c r="E113" s="220"/>
      <c r="F113" s="245"/>
      <c r="G113" s="246" t="s">
        <v>18</v>
      </c>
      <c r="H113" s="64"/>
      <c r="I113" s="64"/>
      <c r="J113" s="5"/>
      <c r="K113" s="5"/>
      <c r="L113" s="5"/>
      <c r="M113" s="5"/>
    </row>
    <row r="114" spans="1:13" s="217" customFormat="1" ht="12.75" x14ac:dyDescent="0.2">
      <c r="A114" s="138"/>
      <c r="B114" s="138">
        <v>317</v>
      </c>
      <c r="C114" s="139"/>
      <c r="D114" s="126" t="s">
        <v>104</v>
      </c>
      <c r="E114" s="127"/>
      <c r="F114" s="84"/>
      <c r="G114" s="40"/>
      <c r="H114" s="63">
        <f>SUM(H115:H117)</f>
        <v>0</v>
      </c>
      <c r="I114" s="85">
        <f>SUM(I115:I117)</f>
        <v>0</v>
      </c>
      <c r="J114" s="4">
        <f t="shared" ref="J114:M114" si="64">SUM(J115:J117)</f>
        <v>0</v>
      </c>
      <c r="K114" s="4">
        <f t="shared" si="64"/>
        <v>0</v>
      </c>
      <c r="L114" s="4">
        <f t="shared" si="64"/>
        <v>0</v>
      </c>
      <c r="M114" s="4">
        <f t="shared" si="64"/>
        <v>0</v>
      </c>
    </row>
    <row r="115" spans="1:13" s="221" customFormat="1" ht="12.75" x14ac:dyDescent="0.2">
      <c r="A115" s="128"/>
      <c r="B115" s="128"/>
      <c r="C115" s="239">
        <v>3170</v>
      </c>
      <c r="D115" s="240" t="s">
        <v>105</v>
      </c>
      <c r="E115" s="241"/>
      <c r="F115" s="45"/>
      <c r="G115" s="42" t="s">
        <v>17</v>
      </c>
      <c r="H115" s="7"/>
      <c r="I115" s="7"/>
      <c r="J115" s="100">
        <f t="shared" ref="J115:M115" si="65">ROUND((I115*$F115)+I115,-1)</f>
        <v>0</v>
      </c>
      <c r="K115" s="100">
        <f t="shared" si="65"/>
        <v>0</v>
      </c>
      <c r="L115" s="100">
        <f t="shared" si="65"/>
        <v>0</v>
      </c>
      <c r="M115" s="100">
        <f t="shared" si="65"/>
        <v>0</v>
      </c>
    </row>
    <row r="116" spans="1:13" s="218" customFormat="1" ht="12.75" x14ac:dyDescent="0.2">
      <c r="A116" s="128"/>
      <c r="B116" s="128"/>
      <c r="C116" s="239">
        <v>3171</v>
      </c>
      <c r="D116" s="240" t="s">
        <v>106</v>
      </c>
      <c r="E116" s="241"/>
      <c r="F116" s="45"/>
      <c r="G116" s="42" t="s">
        <v>17</v>
      </c>
      <c r="H116" s="7"/>
      <c r="I116" s="7"/>
      <c r="J116" s="100">
        <f t="shared" ref="J116:M116" si="66">ROUND((I116*$F116)+I116,-1)</f>
        <v>0</v>
      </c>
      <c r="K116" s="100">
        <f t="shared" si="66"/>
        <v>0</v>
      </c>
      <c r="L116" s="100">
        <f t="shared" si="66"/>
        <v>0</v>
      </c>
      <c r="M116" s="100">
        <f t="shared" si="66"/>
        <v>0</v>
      </c>
    </row>
    <row r="117" spans="1:13" s="218" customFormat="1" ht="12.75" x14ac:dyDescent="0.2">
      <c r="A117" s="242"/>
      <c r="B117" s="243"/>
      <c r="C117" s="244" t="s">
        <v>286</v>
      </c>
      <c r="D117" s="219" t="s">
        <v>285</v>
      </c>
      <c r="E117" s="220"/>
      <c r="F117" s="245"/>
      <c r="G117" s="246" t="s">
        <v>18</v>
      </c>
      <c r="H117" s="64"/>
      <c r="I117" s="64"/>
      <c r="J117" s="5"/>
      <c r="K117" s="5"/>
      <c r="L117" s="5"/>
      <c r="M117" s="5"/>
    </row>
    <row r="118" spans="1:13" s="217" customFormat="1" ht="12.75" x14ac:dyDescent="0.2">
      <c r="A118" s="138"/>
      <c r="B118" s="138">
        <v>318</v>
      </c>
      <c r="C118" s="139"/>
      <c r="D118" s="126" t="s">
        <v>107</v>
      </c>
      <c r="E118" s="127"/>
      <c r="F118" s="84"/>
      <c r="G118" s="40"/>
      <c r="H118" s="63">
        <f>SUM(H119:H121)</f>
        <v>0</v>
      </c>
      <c r="I118" s="85">
        <f>SUM(I119:I121)</f>
        <v>0</v>
      </c>
      <c r="J118" s="4">
        <f t="shared" ref="J118:M118" si="67">SUM(J119:J121)</f>
        <v>0</v>
      </c>
      <c r="K118" s="4">
        <f t="shared" si="67"/>
        <v>0</v>
      </c>
      <c r="L118" s="4">
        <f t="shared" si="67"/>
        <v>0</v>
      </c>
      <c r="M118" s="4">
        <f t="shared" si="67"/>
        <v>0</v>
      </c>
    </row>
    <row r="119" spans="1:13" s="217" customFormat="1" ht="12.75" x14ac:dyDescent="0.2">
      <c r="A119" s="128"/>
      <c r="B119" s="128"/>
      <c r="C119" s="239">
        <v>3180</v>
      </c>
      <c r="D119" s="240" t="s">
        <v>107</v>
      </c>
      <c r="E119" s="241"/>
      <c r="F119" s="245"/>
      <c r="G119" s="246" t="s">
        <v>18</v>
      </c>
      <c r="H119" s="7"/>
      <c r="I119" s="7"/>
      <c r="J119" s="7"/>
      <c r="K119" s="7"/>
      <c r="L119" s="7"/>
      <c r="M119" s="7"/>
    </row>
    <row r="120" spans="1:13" ht="12.75" x14ac:dyDescent="0.2">
      <c r="A120" s="128"/>
      <c r="B120" s="128"/>
      <c r="C120" s="239">
        <v>3181</v>
      </c>
      <c r="D120" s="240" t="s">
        <v>108</v>
      </c>
      <c r="E120" s="241"/>
      <c r="F120" s="45"/>
      <c r="G120" s="42" t="s">
        <v>17</v>
      </c>
      <c r="H120" s="8"/>
      <c r="I120" s="8"/>
      <c r="J120" s="100">
        <f>ROUND((I120*$F120)+I120,-1)</f>
        <v>0</v>
      </c>
      <c r="K120" s="100">
        <f t="shared" ref="K120:M120" si="68">ROUND((J120*$F120)+J120,-1)</f>
        <v>0</v>
      </c>
      <c r="L120" s="100">
        <f t="shared" si="68"/>
        <v>0</v>
      </c>
      <c r="M120" s="100">
        <f t="shared" si="68"/>
        <v>0</v>
      </c>
    </row>
    <row r="121" spans="1:13" s="218" customFormat="1" ht="12.75" x14ac:dyDescent="0.2">
      <c r="A121" s="242"/>
      <c r="B121" s="243"/>
      <c r="C121" s="244" t="s">
        <v>286</v>
      </c>
      <c r="D121" s="219" t="s">
        <v>285</v>
      </c>
      <c r="E121" s="220"/>
      <c r="F121" s="245"/>
      <c r="G121" s="246" t="s">
        <v>18</v>
      </c>
      <c r="H121" s="64"/>
      <c r="I121" s="64"/>
      <c r="J121" s="5"/>
      <c r="K121" s="5"/>
      <c r="L121" s="5"/>
      <c r="M121" s="5"/>
    </row>
    <row r="122" spans="1:13" s="225" customFormat="1" ht="12.75" x14ac:dyDescent="0.2">
      <c r="A122" s="138"/>
      <c r="B122" s="138">
        <v>319</v>
      </c>
      <c r="C122" s="139"/>
      <c r="D122" s="126" t="s">
        <v>109</v>
      </c>
      <c r="E122" s="127"/>
      <c r="F122" s="247"/>
      <c r="G122" s="130"/>
      <c r="H122" s="63">
        <f>SUM(H123:H126)</f>
        <v>0</v>
      </c>
      <c r="I122" s="85">
        <f>SUM(I123:I126)</f>
        <v>0</v>
      </c>
      <c r="J122" s="4">
        <f t="shared" ref="J122:M122" si="69">SUM(J123:J126)</f>
        <v>0</v>
      </c>
      <c r="K122" s="4">
        <f t="shared" si="69"/>
        <v>0</v>
      </c>
      <c r="L122" s="4">
        <f t="shared" si="69"/>
        <v>0</v>
      </c>
      <c r="M122" s="4">
        <f t="shared" si="69"/>
        <v>0</v>
      </c>
    </row>
    <row r="123" spans="1:13" ht="12.75" x14ac:dyDescent="0.2">
      <c r="A123" s="128"/>
      <c r="B123" s="128"/>
      <c r="C123" s="239">
        <v>3190</v>
      </c>
      <c r="D123" s="240" t="s">
        <v>110</v>
      </c>
      <c r="E123" s="241"/>
      <c r="F123" s="245"/>
      <c r="G123" s="246" t="s">
        <v>18</v>
      </c>
      <c r="H123" s="8"/>
      <c r="I123" s="8"/>
      <c r="J123" s="8"/>
      <c r="K123" s="8"/>
      <c r="L123" s="8"/>
      <c r="M123" s="8"/>
    </row>
    <row r="124" spans="1:13" ht="12.75" x14ac:dyDescent="0.2">
      <c r="A124" s="128"/>
      <c r="B124" s="128"/>
      <c r="C124" s="239">
        <v>3192</v>
      </c>
      <c r="D124" s="240" t="s">
        <v>111</v>
      </c>
      <c r="E124" s="241"/>
      <c r="F124" s="45"/>
      <c r="G124" s="42" t="s">
        <v>17</v>
      </c>
      <c r="H124" s="8"/>
      <c r="I124" s="8"/>
      <c r="J124" s="100">
        <f t="shared" ref="J124:M124" si="70">ROUND((I124*$F124)+I124,-1)</f>
        <v>0</v>
      </c>
      <c r="K124" s="100">
        <f t="shared" si="70"/>
        <v>0</v>
      </c>
      <c r="L124" s="100">
        <f t="shared" si="70"/>
        <v>0</v>
      </c>
      <c r="M124" s="100">
        <f t="shared" si="70"/>
        <v>0</v>
      </c>
    </row>
    <row r="125" spans="1:13" ht="12.75" x14ac:dyDescent="0.2">
      <c r="A125" s="128"/>
      <c r="B125" s="128"/>
      <c r="C125" s="239">
        <v>3199</v>
      </c>
      <c r="D125" s="240" t="s">
        <v>112</v>
      </c>
      <c r="E125" s="241"/>
      <c r="F125" s="45"/>
      <c r="G125" s="42" t="s">
        <v>17</v>
      </c>
      <c r="H125" s="8"/>
      <c r="I125" s="8"/>
      <c r="J125" s="100">
        <f t="shared" ref="J125:M125" si="71">ROUND((I125*$F125)+I125,-1)</f>
        <v>0</v>
      </c>
      <c r="K125" s="100">
        <f t="shared" si="71"/>
        <v>0</v>
      </c>
      <c r="L125" s="100">
        <f t="shared" si="71"/>
        <v>0</v>
      </c>
      <c r="M125" s="100">
        <f t="shared" si="71"/>
        <v>0</v>
      </c>
    </row>
    <row r="126" spans="1:13" s="218" customFormat="1" ht="12.75" x14ac:dyDescent="0.2">
      <c r="A126" s="242"/>
      <c r="B126" s="243"/>
      <c r="C126" s="244" t="s">
        <v>286</v>
      </c>
      <c r="D126" s="219" t="s">
        <v>285</v>
      </c>
      <c r="E126" s="220"/>
      <c r="F126" s="245"/>
      <c r="G126" s="246" t="s">
        <v>18</v>
      </c>
      <c r="H126" s="64"/>
      <c r="I126" s="64"/>
      <c r="J126" s="5"/>
      <c r="K126" s="5"/>
      <c r="L126" s="5"/>
      <c r="M126" s="5"/>
    </row>
    <row r="127" spans="1:13" s="225" customFormat="1" ht="12.75" x14ac:dyDescent="0.2">
      <c r="A127" s="142">
        <v>33</v>
      </c>
      <c r="B127" s="142"/>
      <c r="C127" s="143"/>
      <c r="D127" s="122" t="s">
        <v>113</v>
      </c>
      <c r="E127" s="123"/>
      <c r="F127" s="247"/>
      <c r="G127" s="130"/>
      <c r="H127" s="134">
        <f>H128+H131</f>
        <v>0</v>
      </c>
      <c r="I127" s="135">
        <f>I128+I131</f>
        <v>0</v>
      </c>
      <c r="J127" s="136">
        <f t="shared" ref="J127:M127" si="72">J128+J131</f>
        <v>0</v>
      </c>
      <c r="K127" s="136">
        <f>K128+K131</f>
        <v>0</v>
      </c>
      <c r="L127" s="136">
        <f t="shared" si="72"/>
        <v>0</v>
      </c>
      <c r="M127" s="136">
        <f t="shared" si="72"/>
        <v>0</v>
      </c>
    </row>
    <row r="128" spans="1:13" s="225" customFormat="1" ht="12.75" x14ac:dyDescent="0.2">
      <c r="A128" s="138"/>
      <c r="B128" s="138">
        <v>330</v>
      </c>
      <c r="C128" s="139"/>
      <c r="D128" s="126" t="s">
        <v>114</v>
      </c>
      <c r="E128" s="127"/>
      <c r="F128" s="247"/>
      <c r="G128" s="130"/>
      <c r="H128" s="63">
        <f>SUM(H129:H130)</f>
        <v>0</v>
      </c>
      <c r="I128" s="85">
        <f>SUM(I129:I130)</f>
        <v>0</v>
      </c>
      <c r="J128" s="4">
        <f t="shared" ref="J128:M128" si="73">SUM(J129:J130)</f>
        <v>0</v>
      </c>
      <c r="K128" s="4">
        <f t="shared" si="73"/>
        <v>0</v>
      </c>
      <c r="L128" s="4">
        <f t="shared" si="73"/>
        <v>0</v>
      </c>
      <c r="M128" s="4">
        <f t="shared" si="73"/>
        <v>0</v>
      </c>
    </row>
    <row r="129" spans="1:14" ht="12.75" x14ac:dyDescent="0.2">
      <c r="A129" s="128"/>
      <c r="B129" s="128"/>
      <c r="C129" s="239">
        <v>3300</v>
      </c>
      <c r="D129" s="240" t="s">
        <v>115</v>
      </c>
      <c r="E129" s="241"/>
      <c r="F129" s="45"/>
      <c r="G129" s="42" t="s">
        <v>17</v>
      </c>
      <c r="H129" s="8"/>
      <c r="I129" s="8"/>
      <c r="J129" s="100">
        <f>ROUND((I129*$F129)+I129,-1)</f>
        <v>0</v>
      </c>
      <c r="K129" s="100">
        <f>ROUND((J129*$F129)+J129,-1)</f>
        <v>0</v>
      </c>
      <c r="L129" s="100">
        <f t="shared" ref="L129:M129" si="74">ROUND((K129*$F129)+K129,-1)</f>
        <v>0</v>
      </c>
      <c r="M129" s="100">
        <f t="shared" si="74"/>
        <v>0</v>
      </c>
      <c r="N129" s="226"/>
    </row>
    <row r="130" spans="1:14" ht="12.75" x14ac:dyDescent="0.2">
      <c r="A130" s="128"/>
      <c r="B130" s="128"/>
      <c r="C130" s="239">
        <v>3301</v>
      </c>
      <c r="D130" s="240" t="s">
        <v>116</v>
      </c>
      <c r="E130" s="241"/>
      <c r="F130" s="245"/>
      <c r="G130" s="246" t="s">
        <v>18</v>
      </c>
      <c r="H130" s="8"/>
      <c r="I130" s="8"/>
      <c r="J130" s="8"/>
      <c r="K130" s="8"/>
      <c r="L130" s="8"/>
      <c r="M130" s="8"/>
    </row>
    <row r="131" spans="1:14" s="225" customFormat="1" ht="12.75" x14ac:dyDescent="0.2">
      <c r="A131" s="138"/>
      <c r="B131" s="138">
        <v>332</v>
      </c>
      <c r="C131" s="139"/>
      <c r="D131" s="126" t="s">
        <v>117</v>
      </c>
      <c r="E131" s="127"/>
      <c r="F131" s="247"/>
      <c r="G131" s="130"/>
      <c r="H131" s="63">
        <f>SUM(H132:H133)</f>
        <v>0</v>
      </c>
      <c r="I131" s="85">
        <f>SUM(I132:I133)</f>
        <v>0</v>
      </c>
      <c r="J131" s="4">
        <f t="shared" ref="J131:M131" si="75">SUM(J132:J133)</f>
        <v>0</v>
      </c>
      <c r="K131" s="4">
        <f t="shared" si="75"/>
        <v>0</v>
      </c>
      <c r="L131" s="4">
        <f t="shared" si="75"/>
        <v>0</v>
      </c>
      <c r="M131" s="4">
        <f t="shared" si="75"/>
        <v>0</v>
      </c>
    </row>
    <row r="132" spans="1:14" ht="12.75" x14ac:dyDescent="0.2">
      <c r="A132" s="128"/>
      <c r="B132" s="128"/>
      <c r="C132" s="239">
        <v>3320</v>
      </c>
      <c r="D132" s="240" t="s">
        <v>118</v>
      </c>
      <c r="E132" s="241"/>
      <c r="F132" s="45"/>
      <c r="G132" s="130" t="s">
        <v>17</v>
      </c>
      <c r="H132" s="8"/>
      <c r="I132" s="8"/>
      <c r="J132" s="100">
        <f>ROUND((I132*$F132)+I132,-1)</f>
        <v>0</v>
      </c>
      <c r="K132" s="100">
        <f t="shared" ref="K132:M132" si="76">ROUND((J132*$F132)+J132,-1)</f>
        <v>0</v>
      </c>
      <c r="L132" s="100">
        <f t="shared" si="76"/>
        <v>0</v>
      </c>
      <c r="M132" s="100">
        <f t="shared" si="76"/>
        <v>0</v>
      </c>
    </row>
    <row r="133" spans="1:14" ht="12.75" x14ac:dyDescent="0.2">
      <c r="A133" s="128"/>
      <c r="B133" s="128"/>
      <c r="C133" s="239">
        <v>3321</v>
      </c>
      <c r="D133" s="240" t="s">
        <v>119</v>
      </c>
      <c r="E133" s="241"/>
      <c r="F133" s="245"/>
      <c r="G133" s="246" t="s">
        <v>18</v>
      </c>
      <c r="H133" s="8"/>
      <c r="I133" s="8"/>
      <c r="J133" s="8"/>
      <c r="K133" s="8"/>
      <c r="L133" s="8"/>
      <c r="M133" s="8"/>
    </row>
    <row r="134" spans="1:14" s="225" customFormat="1" ht="12.75" x14ac:dyDescent="0.2">
      <c r="A134" s="142">
        <v>34</v>
      </c>
      <c r="B134" s="142"/>
      <c r="C134" s="143"/>
      <c r="D134" s="122" t="s">
        <v>120</v>
      </c>
      <c r="E134" s="123"/>
      <c r="F134" s="247"/>
      <c r="G134" s="130"/>
      <c r="H134" s="134">
        <f>H135+H140+H144+H147+H152+H156</f>
        <v>0</v>
      </c>
      <c r="I134" s="135">
        <f>I135+I140+I144+I147+I152+I156</f>
        <v>0</v>
      </c>
      <c r="J134" s="136">
        <f t="shared" ref="J134:M134" si="77">J135+J140+J144+J147+J152+J156</f>
        <v>0</v>
      </c>
      <c r="K134" s="136">
        <f t="shared" si="77"/>
        <v>0</v>
      </c>
      <c r="L134" s="136">
        <f t="shared" si="77"/>
        <v>0</v>
      </c>
      <c r="M134" s="136">
        <f t="shared" si="77"/>
        <v>0</v>
      </c>
    </row>
    <row r="135" spans="1:14" s="225" customFormat="1" ht="12.75" x14ac:dyDescent="0.2">
      <c r="A135" s="138"/>
      <c r="B135" s="138">
        <v>340</v>
      </c>
      <c r="C135" s="139"/>
      <c r="D135" s="126" t="s">
        <v>121</v>
      </c>
      <c r="E135" s="127"/>
      <c r="F135" s="247"/>
      <c r="G135" s="130"/>
      <c r="H135" s="63">
        <f>SUM(H136:H139)</f>
        <v>0</v>
      </c>
      <c r="I135" s="85">
        <f>SUM(I136:I139)</f>
        <v>0</v>
      </c>
      <c r="J135" s="4">
        <f t="shared" ref="J135:M135" si="78">SUM(J136:J139)</f>
        <v>0</v>
      </c>
      <c r="K135" s="4">
        <f t="shared" si="78"/>
        <v>0</v>
      </c>
      <c r="L135" s="4">
        <f t="shared" si="78"/>
        <v>0</v>
      </c>
      <c r="M135" s="4">
        <f t="shared" si="78"/>
        <v>0</v>
      </c>
    </row>
    <row r="136" spans="1:14" ht="12.75" x14ac:dyDescent="0.2">
      <c r="A136" s="128"/>
      <c r="B136" s="128"/>
      <c r="C136" s="239">
        <v>3401</v>
      </c>
      <c r="D136" s="240" t="s">
        <v>122</v>
      </c>
      <c r="E136" s="241"/>
      <c r="F136" s="45"/>
      <c r="G136" s="42" t="s">
        <v>17</v>
      </c>
      <c r="H136" s="8"/>
      <c r="I136" s="8"/>
      <c r="J136" s="100">
        <f t="shared" ref="J136:M136" si="79">ROUND((I136*$F136)+I136,-1)</f>
        <v>0</v>
      </c>
      <c r="K136" s="100">
        <f t="shared" si="79"/>
        <v>0</v>
      </c>
      <c r="L136" s="100">
        <f t="shared" si="79"/>
        <v>0</v>
      </c>
      <c r="M136" s="100">
        <f t="shared" si="79"/>
        <v>0</v>
      </c>
    </row>
    <row r="137" spans="1:14" ht="12.75" x14ac:dyDescent="0.2">
      <c r="A137" s="128"/>
      <c r="B137" s="128"/>
      <c r="C137" s="239">
        <v>3406</v>
      </c>
      <c r="D137" s="240" t="s">
        <v>123</v>
      </c>
      <c r="E137" s="241"/>
      <c r="F137" s="45"/>
      <c r="G137" s="42" t="s">
        <v>17</v>
      </c>
      <c r="H137" s="8"/>
      <c r="I137" s="8"/>
      <c r="J137" s="100">
        <f t="shared" ref="J137:M138" si="80">ROUND((I137*$F137)+I137,-1)</f>
        <v>0</v>
      </c>
      <c r="K137" s="100">
        <f t="shared" si="80"/>
        <v>0</v>
      </c>
      <c r="L137" s="100">
        <f t="shared" ref="L137:M137" si="81">ROUND((K137*$F137)+K137,-1)</f>
        <v>0</v>
      </c>
      <c r="M137" s="100">
        <f t="shared" si="81"/>
        <v>0</v>
      </c>
      <c r="N137" s="226"/>
    </row>
    <row r="138" spans="1:14" ht="12.75" x14ac:dyDescent="0.2">
      <c r="A138" s="128"/>
      <c r="B138" s="128"/>
      <c r="C138" s="239">
        <v>3409</v>
      </c>
      <c r="D138" s="240" t="s">
        <v>124</v>
      </c>
      <c r="E138" s="241"/>
      <c r="F138" s="45"/>
      <c r="G138" s="42" t="s">
        <v>17</v>
      </c>
      <c r="H138" s="8"/>
      <c r="I138" s="8"/>
      <c r="J138" s="100">
        <f t="shared" si="80"/>
        <v>0</v>
      </c>
      <c r="K138" s="100">
        <f t="shared" si="80"/>
        <v>0</v>
      </c>
      <c r="L138" s="100">
        <f t="shared" si="80"/>
        <v>0</v>
      </c>
      <c r="M138" s="100">
        <f t="shared" si="80"/>
        <v>0</v>
      </c>
    </row>
    <row r="139" spans="1:14" s="218" customFormat="1" ht="12.75" x14ac:dyDescent="0.2">
      <c r="A139" s="242"/>
      <c r="B139" s="243"/>
      <c r="C139" s="244" t="s">
        <v>286</v>
      </c>
      <c r="D139" s="219" t="s">
        <v>285</v>
      </c>
      <c r="E139" s="220"/>
      <c r="F139" s="245"/>
      <c r="G139" s="246" t="s">
        <v>18</v>
      </c>
      <c r="H139" s="64"/>
      <c r="I139" s="64"/>
      <c r="J139" s="5"/>
      <c r="K139" s="5"/>
      <c r="L139" s="5"/>
      <c r="M139" s="5"/>
    </row>
    <row r="140" spans="1:14" s="225" customFormat="1" ht="12.75" x14ac:dyDescent="0.2">
      <c r="A140" s="138"/>
      <c r="B140" s="138">
        <v>341</v>
      </c>
      <c r="C140" s="139"/>
      <c r="D140" s="126" t="s">
        <v>125</v>
      </c>
      <c r="E140" s="127"/>
      <c r="F140" s="247"/>
      <c r="G140" s="130"/>
      <c r="H140" s="63">
        <f>SUM(H141:H143)</f>
        <v>0</v>
      </c>
      <c r="I140" s="85">
        <f>SUM(I141:I143)</f>
        <v>0</v>
      </c>
      <c r="J140" s="4">
        <f t="shared" ref="J140:M140" si="82">SUM(J141:J143)</f>
        <v>0</v>
      </c>
      <c r="K140" s="4">
        <f t="shared" si="82"/>
        <v>0</v>
      </c>
      <c r="L140" s="4">
        <f t="shared" si="82"/>
        <v>0</v>
      </c>
      <c r="M140" s="4">
        <f t="shared" si="82"/>
        <v>0</v>
      </c>
    </row>
    <row r="141" spans="1:14" ht="12.75" x14ac:dyDescent="0.2">
      <c r="A141" s="128"/>
      <c r="B141" s="128"/>
      <c r="C141" s="239">
        <v>3410</v>
      </c>
      <c r="D141" s="240" t="s">
        <v>126</v>
      </c>
      <c r="E141" s="241"/>
      <c r="F141" s="245"/>
      <c r="G141" s="129" t="s">
        <v>18</v>
      </c>
      <c r="H141" s="8"/>
      <c r="I141" s="8"/>
      <c r="J141" s="8"/>
      <c r="K141" s="8"/>
      <c r="L141" s="8"/>
      <c r="M141" s="8"/>
    </row>
    <row r="142" spans="1:14" ht="12.75" x14ac:dyDescent="0.2">
      <c r="A142" s="128"/>
      <c r="B142" s="128"/>
      <c r="C142" s="239">
        <v>3411</v>
      </c>
      <c r="D142" s="240" t="s">
        <v>127</v>
      </c>
      <c r="E142" s="241"/>
      <c r="F142" s="245"/>
      <c r="G142" s="129" t="s">
        <v>18</v>
      </c>
      <c r="H142" s="8"/>
      <c r="I142" s="8"/>
      <c r="J142" s="8"/>
      <c r="K142" s="8"/>
      <c r="L142" s="8"/>
      <c r="M142" s="8"/>
    </row>
    <row r="143" spans="1:14" ht="12.75" x14ac:dyDescent="0.2">
      <c r="A143" s="128"/>
      <c r="B143" s="128"/>
      <c r="C143" s="239">
        <v>3419</v>
      </c>
      <c r="D143" s="240" t="s">
        <v>128</v>
      </c>
      <c r="E143" s="241"/>
      <c r="F143" s="245"/>
      <c r="G143" s="129" t="s">
        <v>18</v>
      </c>
      <c r="H143" s="8"/>
      <c r="I143" s="8"/>
      <c r="J143" s="8"/>
      <c r="K143" s="8"/>
      <c r="L143" s="8"/>
      <c r="M143" s="8"/>
    </row>
    <row r="144" spans="1:14" s="225" customFormat="1" ht="12.75" x14ac:dyDescent="0.2">
      <c r="A144" s="138"/>
      <c r="B144" s="138">
        <v>342</v>
      </c>
      <c r="C144" s="139"/>
      <c r="D144" s="126" t="s">
        <v>129</v>
      </c>
      <c r="E144" s="127"/>
      <c r="F144" s="247"/>
      <c r="G144" s="130"/>
      <c r="H144" s="63">
        <f>SUM(H145:H146)</f>
        <v>0</v>
      </c>
      <c r="I144" s="85">
        <f>SUM(I145:I146)</f>
        <v>0</v>
      </c>
      <c r="J144" s="4">
        <f t="shared" ref="J144:M144" si="83">SUM(J145:J146)</f>
        <v>0</v>
      </c>
      <c r="K144" s="137">
        <f t="shared" si="83"/>
        <v>0</v>
      </c>
      <c r="L144" s="137">
        <f t="shared" si="83"/>
        <v>0</v>
      </c>
      <c r="M144" s="137">
        <f t="shared" si="83"/>
        <v>0</v>
      </c>
    </row>
    <row r="145" spans="1:13" ht="12.75" x14ac:dyDescent="0.2">
      <c r="A145" s="128"/>
      <c r="B145" s="128"/>
      <c r="C145" s="239">
        <v>3420</v>
      </c>
      <c r="D145" s="240" t="s">
        <v>130</v>
      </c>
      <c r="E145" s="241"/>
      <c r="F145" s="164"/>
      <c r="G145" s="42" t="s">
        <v>17</v>
      </c>
      <c r="H145" s="8"/>
      <c r="I145" s="8"/>
      <c r="J145" s="100">
        <f>ROUND((I145*$F145)+I145,-1)</f>
        <v>0</v>
      </c>
      <c r="K145" s="100">
        <f t="shared" ref="K145:M145" si="84">ROUND((J145*$F145)+J145,-1)</f>
        <v>0</v>
      </c>
      <c r="L145" s="100">
        <f t="shared" si="84"/>
        <v>0</v>
      </c>
      <c r="M145" s="100">
        <f t="shared" si="84"/>
        <v>0</v>
      </c>
    </row>
    <row r="146" spans="1:13" s="218" customFormat="1" ht="12.75" x14ac:dyDescent="0.2">
      <c r="A146" s="242"/>
      <c r="B146" s="243"/>
      <c r="C146" s="244" t="s">
        <v>286</v>
      </c>
      <c r="D146" s="219" t="s">
        <v>285</v>
      </c>
      <c r="E146" s="220"/>
      <c r="F146" s="248"/>
      <c r="G146" s="246" t="s">
        <v>18</v>
      </c>
      <c r="H146" s="64"/>
      <c r="I146" s="64"/>
      <c r="J146" s="5"/>
      <c r="K146" s="5"/>
      <c r="L146" s="5"/>
      <c r="M146" s="5"/>
    </row>
    <row r="147" spans="1:13" s="225" customFormat="1" ht="12.75" x14ac:dyDescent="0.2">
      <c r="A147" s="138"/>
      <c r="B147" s="138">
        <v>343</v>
      </c>
      <c r="C147" s="139"/>
      <c r="D147" s="126" t="s">
        <v>131</v>
      </c>
      <c r="E147" s="127"/>
      <c r="F147" s="247"/>
      <c r="G147" s="130"/>
      <c r="H147" s="63">
        <f>SUM(H148:H151)</f>
        <v>0</v>
      </c>
      <c r="I147" s="85">
        <f>SUM(I148:I151)</f>
        <v>0</v>
      </c>
      <c r="J147" s="4">
        <f t="shared" ref="J147:M147" si="85">SUM(J148:J151)</f>
        <v>0</v>
      </c>
      <c r="K147" s="137">
        <f t="shared" si="85"/>
        <v>0</v>
      </c>
      <c r="L147" s="137">
        <f t="shared" si="85"/>
        <v>0</v>
      </c>
      <c r="M147" s="137">
        <f t="shared" si="85"/>
        <v>0</v>
      </c>
    </row>
    <row r="148" spans="1:13" ht="12.75" x14ac:dyDescent="0.2">
      <c r="A148" s="128"/>
      <c r="B148" s="128"/>
      <c r="C148" s="239">
        <v>3430</v>
      </c>
      <c r="D148" s="240" t="s">
        <v>132</v>
      </c>
      <c r="E148" s="241"/>
      <c r="F148" s="164"/>
      <c r="G148" s="42" t="s">
        <v>17</v>
      </c>
      <c r="H148" s="8"/>
      <c r="I148" s="8"/>
      <c r="J148" s="100">
        <f t="shared" ref="J148:M148" si="86">ROUND((I148*$F148)+I148,-1)</f>
        <v>0</v>
      </c>
      <c r="K148" s="100">
        <f t="shared" si="86"/>
        <v>0</v>
      </c>
      <c r="L148" s="100">
        <f t="shared" si="86"/>
        <v>0</v>
      </c>
      <c r="M148" s="100">
        <f t="shared" si="86"/>
        <v>0</v>
      </c>
    </row>
    <row r="149" spans="1:13" ht="12.75" x14ac:dyDescent="0.2">
      <c r="A149" s="128"/>
      <c r="B149" s="128"/>
      <c r="C149" s="239">
        <v>3431</v>
      </c>
      <c r="D149" s="240" t="s">
        <v>133</v>
      </c>
      <c r="E149" s="241"/>
      <c r="F149" s="164"/>
      <c r="G149" s="42" t="s">
        <v>17</v>
      </c>
      <c r="H149" s="8"/>
      <c r="I149" s="8"/>
      <c r="J149" s="100">
        <f t="shared" ref="J149:M150" si="87">ROUND((I149*$F149)+I149,-1)</f>
        <v>0</v>
      </c>
      <c r="K149" s="100">
        <f t="shared" si="87"/>
        <v>0</v>
      </c>
      <c r="L149" s="100">
        <f t="shared" si="87"/>
        <v>0</v>
      </c>
      <c r="M149" s="100">
        <f t="shared" si="87"/>
        <v>0</v>
      </c>
    </row>
    <row r="150" spans="1:13" ht="12.75" x14ac:dyDescent="0.2">
      <c r="A150" s="128"/>
      <c r="B150" s="128"/>
      <c r="C150" s="239">
        <v>3439</v>
      </c>
      <c r="D150" s="240" t="s">
        <v>134</v>
      </c>
      <c r="E150" s="241"/>
      <c r="F150" s="164"/>
      <c r="G150" s="42" t="s">
        <v>17</v>
      </c>
      <c r="H150" s="8"/>
      <c r="I150" s="8"/>
      <c r="J150" s="100">
        <f>ROUND((I150*$F150)+I150,-1)</f>
        <v>0</v>
      </c>
      <c r="K150" s="100">
        <f t="shared" si="87"/>
        <v>0</v>
      </c>
      <c r="L150" s="100">
        <f t="shared" si="87"/>
        <v>0</v>
      </c>
      <c r="M150" s="100">
        <f t="shared" si="87"/>
        <v>0</v>
      </c>
    </row>
    <row r="151" spans="1:13" s="218" customFormat="1" ht="12.75" x14ac:dyDescent="0.2">
      <c r="A151" s="242"/>
      <c r="B151" s="243"/>
      <c r="C151" s="244" t="s">
        <v>286</v>
      </c>
      <c r="D151" s="219" t="s">
        <v>285</v>
      </c>
      <c r="E151" s="220"/>
      <c r="F151" s="248"/>
      <c r="G151" s="246" t="s">
        <v>18</v>
      </c>
      <c r="H151" s="64"/>
      <c r="I151" s="64"/>
      <c r="J151" s="5"/>
      <c r="K151" s="5"/>
      <c r="L151" s="5"/>
      <c r="M151" s="5"/>
    </row>
    <row r="152" spans="1:13" s="225" customFormat="1" ht="12.75" x14ac:dyDescent="0.2">
      <c r="A152" s="138"/>
      <c r="B152" s="138">
        <v>344</v>
      </c>
      <c r="C152" s="139"/>
      <c r="D152" s="126" t="s">
        <v>135</v>
      </c>
      <c r="E152" s="127"/>
      <c r="F152" s="247"/>
      <c r="G152" s="130"/>
      <c r="H152" s="63">
        <f t="shared" ref="H152:M152" si="88">SUM(H153:H155)</f>
        <v>0</v>
      </c>
      <c r="I152" s="85">
        <f t="shared" si="88"/>
        <v>0</v>
      </c>
      <c r="J152" s="4">
        <f t="shared" si="88"/>
        <v>0</v>
      </c>
      <c r="K152" s="137">
        <f t="shared" si="88"/>
        <v>0</v>
      </c>
      <c r="L152" s="137">
        <f t="shared" si="88"/>
        <v>0</v>
      </c>
      <c r="M152" s="137">
        <f t="shared" si="88"/>
        <v>0</v>
      </c>
    </row>
    <row r="153" spans="1:13" ht="12.75" x14ac:dyDescent="0.2">
      <c r="A153" s="128"/>
      <c r="B153" s="128"/>
      <c r="C153" s="239">
        <v>3440</v>
      </c>
      <c r="D153" s="240" t="s">
        <v>136</v>
      </c>
      <c r="E153" s="241"/>
      <c r="F153" s="249"/>
      <c r="G153" s="129" t="s">
        <v>18</v>
      </c>
      <c r="H153" s="8"/>
      <c r="I153" s="8"/>
      <c r="J153" s="8"/>
      <c r="K153" s="8"/>
      <c r="L153" s="8"/>
      <c r="M153" s="8"/>
    </row>
    <row r="154" spans="1:13" ht="12.75" x14ac:dyDescent="0.2">
      <c r="A154" s="128"/>
      <c r="B154" s="128"/>
      <c r="C154" s="239">
        <v>3441</v>
      </c>
      <c r="D154" s="240" t="s">
        <v>137</v>
      </c>
      <c r="E154" s="241"/>
      <c r="F154" s="249"/>
      <c r="G154" s="129" t="s">
        <v>18</v>
      </c>
      <c r="H154" s="8"/>
      <c r="I154" s="8"/>
      <c r="J154" s="8"/>
      <c r="K154" s="8"/>
      <c r="L154" s="8"/>
      <c r="M154" s="8"/>
    </row>
    <row r="155" spans="1:13" ht="12.75" x14ac:dyDescent="0.2">
      <c r="A155" s="128"/>
      <c r="B155" s="128"/>
      <c r="C155" s="239">
        <v>3449</v>
      </c>
      <c r="D155" s="240" t="s">
        <v>315</v>
      </c>
      <c r="E155" s="241"/>
      <c r="F155" s="249"/>
      <c r="G155" s="129" t="s">
        <v>18</v>
      </c>
      <c r="H155" s="8"/>
      <c r="I155" s="8"/>
      <c r="J155" s="8"/>
      <c r="K155" s="8"/>
      <c r="L155" s="8"/>
      <c r="M155" s="8"/>
    </row>
    <row r="156" spans="1:13" s="225" customFormat="1" ht="12.75" x14ac:dyDescent="0.2">
      <c r="A156" s="138"/>
      <c r="B156" s="138">
        <v>349</v>
      </c>
      <c r="C156" s="139"/>
      <c r="D156" s="140" t="s">
        <v>138</v>
      </c>
      <c r="E156" s="141"/>
      <c r="F156" s="247"/>
      <c r="G156" s="130"/>
      <c r="H156" s="63">
        <f>SUM(H157:H158)</f>
        <v>0</v>
      </c>
      <c r="I156" s="85">
        <f>SUM(I157:I158)</f>
        <v>0</v>
      </c>
      <c r="J156" s="4">
        <f t="shared" ref="J156:M156" si="89">SUM(J157:J158)</f>
        <v>0</v>
      </c>
      <c r="K156" s="137">
        <f t="shared" si="89"/>
        <v>0</v>
      </c>
      <c r="L156" s="137">
        <f t="shared" si="89"/>
        <v>0</v>
      </c>
      <c r="M156" s="137">
        <f t="shared" si="89"/>
        <v>0</v>
      </c>
    </row>
    <row r="157" spans="1:13" ht="12.75" x14ac:dyDescent="0.2">
      <c r="A157" s="128"/>
      <c r="B157" s="128"/>
      <c r="C157" s="239">
        <v>3499</v>
      </c>
      <c r="D157" s="240" t="s">
        <v>139</v>
      </c>
      <c r="E157" s="241"/>
      <c r="F157" s="164"/>
      <c r="G157" s="42" t="s">
        <v>17</v>
      </c>
      <c r="H157" s="8"/>
      <c r="I157" s="8"/>
      <c r="J157" s="100">
        <f>ROUND((I157*$F157)+I157,-1)</f>
        <v>0</v>
      </c>
      <c r="K157" s="100">
        <f t="shared" ref="K157:M157" si="90">ROUND((J157*$F157)+J157,-1)</f>
        <v>0</v>
      </c>
      <c r="L157" s="100">
        <f t="shared" si="90"/>
        <v>0</v>
      </c>
      <c r="M157" s="100">
        <f t="shared" si="90"/>
        <v>0</v>
      </c>
    </row>
    <row r="158" spans="1:13" s="218" customFormat="1" ht="12.75" x14ac:dyDescent="0.2">
      <c r="A158" s="242"/>
      <c r="B158" s="243"/>
      <c r="C158" s="244" t="s">
        <v>286</v>
      </c>
      <c r="D158" s="219" t="s">
        <v>285</v>
      </c>
      <c r="E158" s="220"/>
      <c r="F158" s="248"/>
      <c r="G158" s="246" t="s">
        <v>18</v>
      </c>
      <c r="H158" s="64"/>
      <c r="I158" s="64"/>
      <c r="J158" s="5"/>
      <c r="K158" s="5"/>
      <c r="L158" s="5"/>
      <c r="M158" s="5"/>
    </row>
    <row r="159" spans="1:13" s="225" customFormat="1" ht="12.75" x14ac:dyDescent="0.2">
      <c r="A159" s="142">
        <v>35</v>
      </c>
      <c r="B159" s="142"/>
      <c r="C159" s="143"/>
      <c r="D159" s="122" t="s">
        <v>140</v>
      </c>
      <c r="E159" s="123"/>
      <c r="F159" s="247"/>
      <c r="G159" s="130"/>
      <c r="H159" s="134">
        <f>H160+H165</f>
        <v>0</v>
      </c>
      <c r="I159" s="135">
        <f>I160+I165</f>
        <v>0</v>
      </c>
      <c r="J159" s="137">
        <f t="shared" ref="J159:M159" si="91">J160+J165</f>
        <v>0</v>
      </c>
      <c r="K159" s="137">
        <f t="shared" si="91"/>
        <v>0</v>
      </c>
      <c r="L159" s="137">
        <f t="shared" si="91"/>
        <v>0</v>
      </c>
      <c r="M159" s="137">
        <f t="shared" si="91"/>
        <v>0</v>
      </c>
    </row>
    <row r="160" spans="1:13" s="225" customFormat="1" ht="12.75" x14ac:dyDescent="0.2">
      <c r="A160" s="138"/>
      <c r="B160" s="138">
        <v>350</v>
      </c>
      <c r="C160" s="139"/>
      <c r="D160" s="126" t="s">
        <v>283</v>
      </c>
      <c r="E160" s="127"/>
      <c r="F160" s="247"/>
      <c r="G160" s="130"/>
      <c r="H160" s="63">
        <f>SUM(H161:H164)</f>
        <v>0</v>
      </c>
      <c r="I160" s="85">
        <f>SUM(I161:I164)</f>
        <v>0</v>
      </c>
      <c r="J160" s="4">
        <f t="shared" ref="J160:M160" si="92">SUM(J161:J164)</f>
        <v>0</v>
      </c>
      <c r="K160" s="137">
        <f t="shared" si="92"/>
        <v>0</v>
      </c>
      <c r="L160" s="137">
        <f t="shared" si="92"/>
        <v>0</v>
      </c>
      <c r="M160" s="137">
        <f t="shared" si="92"/>
        <v>0</v>
      </c>
    </row>
    <row r="161" spans="1:13" ht="12.75" x14ac:dyDescent="0.2">
      <c r="A161" s="128"/>
      <c r="B161" s="128"/>
      <c r="C161" s="239">
        <v>3500</v>
      </c>
      <c r="D161" s="240" t="s">
        <v>141</v>
      </c>
      <c r="E161" s="241"/>
      <c r="F161" s="249"/>
      <c r="G161" s="129" t="s">
        <v>18</v>
      </c>
      <c r="H161" s="8"/>
      <c r="I161" s="8"/>
      <c r="J161" s="8"/>
      <c r="K161" s="8"/>
      <c r="L161" s="8"/>
      <c r="M161" s="8"/>
    </row>
    <row r="162" spans="1:13" ht="12.75" x14ac:dyDescent="0.2">
      <c r="A162" s="128"/>
      <c r="B162" s="128"/>
      <c r="C162" s="239">
        <v>3501</v>
      </c>
      <c r="D162" s="240" t="s">
        <v>142</v>
      </c>
      <c r="E162" s="241"/>
      <c r="F162" s="249"/>
      <c r="G162" s="129" t="s">
        <v>18</v>
      </c>
      <c r="H162" s="8"/>
      <c r="I162" s="8"/>
      <c r="J162" s="8"/>
      <c r="K162" s="8"/>
      <c r="L162" s="8"/>
      <c r="M162" s="8"/>
    </row>
    <row r="163" spans="1:13" ht="12.75" x14ac:dyDescent="0.2">
      <c r="A163" s="128"/>
      <c r="B163" s="128"/>
      <c r="C163" s="239">
        <v>3502</v>
      </c>
      <c r="D163" s="240" t="s">
        <v>143</v>
      </c>
      <c r="E163" s="241"/>
      <c r="F163" s="249"/>
      <c r="G163" s="129" t="s">
        <v>18</v>
      </c>
      <c r="H163" s="8"/>
      <c r="I163" s="8"/>
      <c r="J163" s="8"/>
      <c r="K163" s="8"/>
      <c r="L163" s="8"/>
      <c r="M163" s="8"/>
    </row>
    <row r="164" spans="1:13" ht="12.75" x14ac:dyDescent="0.2">
      <c r="A164" s="128"/>
      <c r="B164" s="128"/>
      <c r="C164" s="239">
        <v>3503</v>
      </c>
      <c r="D164" s="240" t="s">
        <v>144</v>
      </c>
      <c r="E164" s="241"/>
      <c r="F164" s="249"/>
      <c r="G164" s="129" t="s">
        <v>18</v>
      </c>
      <c r="H164" s="8"/>
      <c r="I164" s="8"/>
      <c r="J164" s="8"/>
      <c r="K164" s="8"/>
      <c r="L164" s="8"/>
      <c r="M164" s="8"/>
    </row>
    <row r="165" spans="1:13" s="225" customFormat="1" ht="12.75" x14ac:dyDescent="0.2">
      <c r="A165" s="138"/>
      <c r="B165" s="138">
        <v>351</v>
      </c>
      <c r="C165" s="139"/>
      <c r="D165" s="126" t="s">
        <v>284</v>
      </c>
      <c r="E165" s="127"/>
      <c r="F165" s="247"/>
      <c r="G165" s="130"/>
      <c r="H165" s="63">
        <f>SUM(H166:H168)</f>
        <v>0</v>
      </c>
      <c r="I165" s="85">
        <f>SUM(I166:I168)</f>
        <v>0</v>
      </c>
      <c r="J165" s="137">
        <f t="shared" ref="J165:M165" si="93">SUM(J166:J168)</f>
        <v>0</v>
      </c>
      <c r="K165" s="137">
        <f t="shared" si="93"/>
        <v>0</v>
      </c>
      <c r="L165" s="137">
        <f t="shared" si="93"/>
        <v>0</v>
      </c>
      <c r="M165" s="137">
        <f t="shared" si="93"/>
        <v>0</v>
      </c>
    </row>
    <row r="166" spans="1:13" ht="12.75" x14ac:dyDescent="0.2">
      <c r="A166" s="128"/>
      <c r="B166" s="128"/>
      <c r="C166" s="239">
        <v>3510</v>
      </c>
      <c r="D166" s="240" t="s">
        <v>145</v>
      </c>
      <c r="E166" s="241"/>
      <c r="F166" s="249"/>
      <c r="G166" s="129" t="s">
        <v>18</v>
      </c>
      <c r="H166" s="8"/>
      <c r="I166" s="8"/>
      <c r="J166" s="8"/>
      <c r="K166" s="8"/>
      <c r="L166" s="8"/>
      <c r="M166" s="8"/>
    </row>
    <row r="167" spans="1:13" ht="12.75" x14ac:dyDescent="0.2">
      <c r="A167" s="128"/>
      <c r="B167" s="128"/>
      <c r="C167" s="239">
        <v>3511</v>
      </c>
      <c r="D167" s="240" t="s">
        <v>146</v>
      </c>
      <c r="E167" s="241"/>
      <c r="F167" s="249"/>
      <c r="G167" s="129" t="s">
        <v>18</v>
      </c>
      <c r="H167" s="8"/>
      <c r="I167" s="8"/>
      <c r="J167" s="8"/>
      <c r="K167" s="8"/>
      <c r="L167" s="8"/>
      <c r="M167" s="8"/>
    </row>
    <row r="168" spans="1:13" ht="12.75" x14ac:dyDescent="0.2">
      <c r="A168" s="128"/>
      <c r="B168" s="128"/>
      <c r="C168" s="239">
        <v>3512</v>
      </c>
      <c r="D168" s="240" t="s">
        <v>147</v>
      </c>
      <c r="E168" s="241"/>
      <c r="F168" s="249"/>
      <c r="G168" s="129" t="s">
        <v>18</v>
      </c>
      <c r="H168" s="8"/>
      <c r="I168" s="8"/>
      <c r="J168" s="8"/>
      <c r="K168" s="8"/>
      <c r="L168" s="8"/>
      <c r="M168" s="8"/>
    </row>
    <row r="169" spans="1:13" s="225" customFormat="1" ht="12.75" x14ac:dyDescent="0.2">
      <c r="A169" s="142">
        <v>36</v>
      </c>
      <c r="B169" s="142"/>
      <c r="C169" s="143"/>
      <c r="D169" s="122" t="s">
        <v>148</v>
      </c>
      <c r="E169" s="123"/>
      <c r="F169" s="247"/>
      <c r="G169" s="130"/>
      <c r="H169" s="134">
        <f>H170+H172+H178+H186</f>
        <v>0</v>
      </c>
      <c r="I169" s="135">
        <f t="shared" ref="I169:L169" si="94">I170+I172+I178+I186</f>
        <v>0</v>
      </c>
      <c r="J169" s="137">
        <f t="shared" si="94"/>
        <v>0</v>
      </c>
      <c r="K169" s="137">
        <f t="shared" si="94"/>
        <v>0</v>
      </c>
      <c r="L169" s="137">
        <f t="shared" si="94"/>
        <v>0</v>
      </c>
      <c r="M169" s="137">
        <f>M170+M172+M178+M186</f>
        <v>0</v>
      </c>
    </row>
    <row r="170" spans="1:13" s="225" customFormat="1" ht="12.75" x14ac:dyDescent="0.2">
      <c r="A170" s="138"/>
      <c r="B170" s="138">
        <v>360</v>
      </c>
      <c r="C170" s="139"/>
      <c r="D170" s="126" t="s">
        <v>149</v>
      </c>
      <c r="E170" s="127"/>
      <c r="F170" s="247"/>
      <c r="G170" s="130"/>
      <c r="H170" s="63">
        <f>SUM(H171)</f>
        <v>0</v>
      </c>
      <c r="I170" s="85">
        <f>SUM(I171)</f>
        <v>0</v>
      </c>
      <c r="J170" s="4">
        <f t="shared" ref="J170:M170" si="95">SUM(J171)</f>
        <v>0</v>
      </c>
      <c r="K170" s="137">
        <f t="shared" si="95"/>
        <v>0</v>
      </c>
      <c r="L170" s="137">
        <f t="shared" si="95"/>
        <v>0</v>
      </c>
      <c r="M170" s="137">
        <f t="shared" si="95"/>
        <v>0</v>
      </c>
    </row>
    <row r="171" spans="1:13" ht="12.75" x14ac:dyDescent="0.2">
      <c r="A171" s="128"/>
      <c r="B171" s="128"/>
      <c r="C171" s="239">
        <v>3601</v>
      </c>
      <c r="D171" s="240" t="s">
        <v>150</v>
      </c>
      <c r="E171" s="241"/>
      <c r="F171" s="249"/>
      <c r="G171" s="129" t="s">
        <v>18</v>
      </c>
      <c r="H171" s="8"/>
      <c r="I171" s="8"/>
      <c r="J171" s="8"/>
      <c r="K171" s="8"/>
      <c r="L171" s="8"/>
      <c r="M171" s="8"/>
    </row>
    <row r="172" spans="1:13" s="225" customFormat="1" ht="12.75" x14ac:dyDescent="0.2">
      <c r="A172" s="138"/>
      <c r="B172" s="138">
        <v>361</v>
      </c>
      <c r="C172" s="139"/>
      <c r="D172" s="126" t="s">
        <v>151</v>
      </c>
      <c r="E172" s="127"/>
      <c r="F172" s="247"/>
      <c r="G172" s="130"/>
      <c r="H172" s="63">
        <f>SUM(H173:H177)</f>
        <v>0</v>
      </c>
      <c r="I172" s="85">
        <f>SUM(I173:I177)</f>
        <v>0</v>
      </c>
      <c r="J172" s="4">
        <f t="shared" ref="J172:M172" si="96">SUM(J173:J177)</f>
        <v>0</v>
      </c>
      <c r="K172" s="137">
        <f t="shared" si="96"/>
        <v>0</v>
      </c>
      <c r="L172" s="137">
        <f t="shared" si="96"/>
        <v>0</v>
      </c>
      <c r="M172" s="137">
        <f t="shared" si="96"/>
        <v>0</v>
      </c>
    </row>
    <row r="173" spans="1:13" ht="12.75" x14ac:dyDescent="0.2">
      <c r="A173" s="128"/>
      <c r="B173" s="128"/>
      <c r="C173" s="239">
        <v>3611</v>
      </c>
      <c r="D173" s="240" t="s">
        <v>152</v>
      </c>
      <c r="E173" s="241"/>
      <c r="F173" s="249"/>
      <c r="G173" s="129" t="s">
        <v>18</v>
      </c>
      <c r="H173" s="8"/>
      <c r="I173" s="8"/>
      <c r="J173" s="100">
        <f t="shared" ref="J173:M173" si="97">ROUND((I173*$F173)+I173,-1)</f>
        <v>0</v>
      </c>
      <c r="K173" s="100">
        <f t="shared" si="97"/>
        <v>0</v>
      </c>
      <c r="L173" s="100">
        <f t="shared" si="97"/>
        <v>0</v>
      </c>
      <c r="M173" s="100">
        <f t="shared" si="97"/>
        <v>0</v>
      </c>
    </row>
    <row r="174" spans="1:13" ht="12.75" x14ac:dyDescent="0.2">
      <c r="A174" s="128"/>
      <c r="B174" s="128"/>
      <c r="C174" s="239">
        <v>3612</v>
      </c>
      <c r="D174" s="240" t="s">
        <v>153</v>
      </c>
      <c r="E174" s="241"/>
      <c r="F174" s="249"/>
      <c r="G174" s="129" t="s">
        <v>18</v>
      </c>
      <c r="H174" s="8"/>
      <c r="I174" s="8"/>
      <c r="J174" s="100">
        <f t="shared" ref="J174:M174" si="98">ROUND((I174*$F174)+I174,-1)</f>
        <v>0</v>
      </c>
      <c r="K174" s="100">
        <f t="shared" si="98"/>
        <v>0</v>
      </c>
      <c r="L174" s="100">
        <f t="shared" si="98"/>
        <v>0</v>
      </c>
      <c r="M174" s="100">
        <f t="shared" si="98"/>
        <v>0</v>
      </c>
    </row>
    <row r="175" spans="1:13" ht="12.75" x14ac:dyDescent="0.2">
      <c r="A175" s="128"/>
      <c r="B175" s="128"/>
      <c r="C175" s="239">
        <v>3613</v>
      </c>
      <c r="D175" s="240" t="s">
        <v>154</v>
      </c>
      <c r="E175" s="241"/>
      <c r="F175" s="249"/>
      <c r="G175" s="129" t="s">
        <v>18</v>
      </c>
      <c r="H175" s="8"/>
      <c r="I175" s="8"/>
      <c r="J175" s="100">
        <f t="shared" ref="J175:M175" si="99">ROUND((I175*$F175)+I175,-1)</f>
        <v>0</v>
      </c>
      <c r="K175" s="100">
        <f t="shared" si="99"/>
        <v>0</v>
      </c>
      <c r="L175" s="100">
        <f t="shared" si="99"/>
        <v>0</v>
      </c>
      <c r="M175" s="100">
        <f t="shared" si="99"/>
        <v>0</v>
      </c>
    </row>
    <row r="176" spans="1:13" ht="12.75" x14ac:dyDescent="0.2">
      <c r="A176" s="128"/>
      <c r="B176" s="128"/>
      <c r="C176" s="239">
        <v>3614</v>
      </c>
      <c r="D176" s="240" t="s">
        <v>155</v>
      </c>
      <c r="E176" s="241"/>
      <c r="F176" s="249"/>
      <c r="G176" s="129" t="s">
        <v>18</v>
      </c>
      <c r="H176" s="8"/>
      <c r="I176" s="8"/>
      <c r="J176" s="100">
        <f t="shared" ref="J176:M176" si="100">ROUND((I176*$F176)+I176,-1)</f>
        <v>0</v>
      </c>
      <c r="K176" s="100">
        <f t="shared" si="100"/>
        <v>0</v>
      </c>
      <c r="L176" s="100">
        <f t="shared" si="100"/>
        <v>0</v>
      </c>
      <c r="M176" s="100">
        <f t="shared" si="100"/>
        <v>0</v>
      </c>
    </row>
    <row r="177" spans="1:13" s="218" customFormat="1" ht="12.75" x14ac:dyDescent="0.2">
      <c r="A177" s="242"/>
      <c r="B177" s="243"/>
      <c r="C177" s="244" t="s">
        <v>286</v>
      </c>
      <c r="D177" s="219" t="s">
        <v>285</v>
      </c>
      <c r="E177" s="220"/>
      <c r="F177" s="248"/>
      <c r="G177" s="246" t="s">
        <v>18</v>
      </c>
      <c r="H177" s="64"/>
      <c r="I177" s="64"/>
      <c r="J177" s="5"/>
      <c r="K177" s="5"/>
      <c r="L177" s="5"/>
      <c r="M177" s="5"/>
    </row>
    <row r="178" spans="1:13" s="225" customFormat="1" ht="12.75" x14ac:dyDescent="0.2">
      <c r="A178" s="138"/>
      <c r="B178" s="138">
        <v>363</v>
      </c>
      <c r="C178" s="139"/>
      <c r="D178" s="126" t="s">
        <v>156</v>
      </c>
      <c r="E178" s="127"/>
      <c r="F178" s="247"/>
      <c r="G178" s="130"/>
      <c r="H178" s="63">
        <f>SUM(H179:H185)</f>
        <v>0</v>
      </c>
      <c r="I178" s="85">
        <f>SUM(I179:I185)</f>
        <v>0</v>
      </c>
      <c r="J178" s="4">
        <f t="shared" ref="J178:M178" si="101">SUM(J179:J185)</f>
        <v>0</v>
      </c>
      <c r="K178" s="137">
        <f t="shared" si="101"/>
        <v>0</v>
      </c>
      <c r="L178" s="137">
        <f t="shared" si="101"/>
        <v>0</v>
      </c>
      <c r="M178" s="137">
        <f t="shared" si="101"/>
        <v>0</v>
      </c>
    </row>
    <row r="179" spans="1:13" ht="12.75" x14ac:dyDescent="0.2">
      <c r="A179" s="128"/>
      <c r="B179" s="128"/>
      <c r="C179" s="239">
        <v>3630</v>
      </c>
      <c r="D179" s="240" t="s">
        <v>157</v>
      </c>
      <c r="E179" s="241"/>
      <c r="F179" s="164"/>
      <c r="G179" s="42" t="s">
        <v>17</v>
      </c>
      <c r="H179" s="8"/>
      <c r="I179" s="8"/>
      <c r="J179" s="100">
        <f t="shared" ref="J179:M179" si="102">ROUND((I179*$F179)+I179,-1)</f>
        <v>0</v>
      </c>
      <c r="K179" s="100">
        <f t="shared" si="102"/>
        <v>0</v>
      </c>
      <c r="L179" s="100">
        <f t="shared" si="102"/>
        <v>0</v>
      </c>
      <c r="M179" s="100">
        <f t="shared" si="102"/>
        <v>0</v>
      </c>
    </row>
    <row r="180" spans="1:13" ht="12.75" x14ac:dyDescent="0.2">
      <c r="A180" s="128"/>
      <c r="B180" s="128"/>
      <c r="C180" s="239">
        <v>3632</v>
      </c>
      <c r="D180" s="240" t="s">
        <v>158</v>
      </c>
      <c r="E180" s="241"/>
      <c r="F180" s="164"/>
      <c r="G180" s="42" t="s">
        <v>17</v>
      </c>
      <c r="H180" s="8"/>
      <c r="I180" s="8"/>
      <c r="J180" s="100">
        <f t="shared" ref="J180:M180" si="103">ROUND((I180*$F180)+I180,-1)</f>
        <v>0</v>
      </c>
      <c r="K180" s="100">
        <f t="shared" si="103"/>
        <v>0</v>
      </c>
      <c r="L180" s="100">
        <f t="shared" si="103"/>
        <v>0</v>
      </c>
      <c r="M180" s="100">
        <f t="shared" si="103"/>
        <v>0</v>
      </c>
    </row>
    <row r="181" spans="1:13" ht="12.75" x14ac:dyDescent="0.2">
      <c r="A181" s="128"/>
      <c r="B181" s="128"/>
      <c r="C181" s="239">
        <v>3635</v>
      </c>
      <c r="D181" s="240" t="s">
        <v>159</v>
      </c>
      <c r="E181" s="241"/>
      <c r="F181" s="164"/>
      <c r="G181" s="42" t="s">
        <v>17</v>
      </c>
      <c r="H181" s="8"/>
      <c r="I181" s="8"/>
      <c r="J181" s="100">
        <f t="shared" ref="J181:M181" si="104">ROUND((I181*$F181)+I181,-1)</f>
        <v>0</v>
      </c>
      <c r="K181" s="100">
        <f t="shared" si="104"/>
        <v>0</v>
      </c>
      <c r="L181" s="100">
        <f t="shared" si="104"/>
        <v>0</v>
      </c>
      <c r="M181" s="100">
        <f t="shared" si="104"/>
        <v>0</v>
      </c>
    </row>
    <row r="182" spans="1:13" ht="12.75" x14ac:dyDescent="0.2">
      <c r="A182" s="128"/>
      <c r="B182" s="128"/>
      <c r="C182" s="239">
        <v>3636</v>
      </c>
      <c r="D182" s="240" t="s">
        <v>160</v>
      </c>
      <c r="E182" s="241"/>
      <c r="F182" s="164"/>
      <c r="G182" s="42" t="s">
        <v>17</v>
      </c>
      <c r="H182" s="8"/>
      <c r="I182" s="8"/>
      <c r="J182" s="100">
        <f t="shared" ref="J182:M182" si="105">ROUND((I182*$F182)+I182,-1)</f>
        <v>0</v>
      </c>
      <c r="K182" s="100">
        <f t="shared" si="105"/>
        <v>0</v>
      </c>
      <c r="L182" s="100">
        <f t="shared" si="105"/>
        <v>0</v>
      </c>
      <c r="M182" s="100">
        <f t="shared" si="105"/>
        <v>0</v>
      </c>
    </row>
    <row r="183" spans="1:13" ht="12.75" x14ac:dyDescent="0.2">
      <c r="A183" s="128"/>
      <c r="B183" s="128"/>
      <c r="C183" s="239">
        <v>3638</v>
      </c>
      <c r="D183" s="240" t="s">
        <v>161</v>
      </c>
      <c r="E183" s="241"/>
      <c r="F183" s="164"/>
      <c r="G183" s="42" t="s">
        <v>17</v>
      </c>
      <c r="H183" s="8"/>
      <c r="I183" s="8"/>
      <c r="J183" s="100">
        <f t="shared" ref="J183:M183" si="106">ROUND((I183*$F183)+I183,-1)</f>
        <v>0</v>
      </c>
      <c r="K183" s="100">
        <f t="shared" si="106"/>
        <v>0</v>
      </c>
      <c r="L183" s="100">
        <f t="shared" si="106"/>
        <v>0</v>
      </c>
      <c r="M183" s="100">
        <f t="shared" si="106"/>
        <v>0</v>
      </c>
    </row>
    <row r="184" spans="1:13" ht="12.75" x14ac:dyDescent="0.2">
      <c r="A184" s="128"/>
      <c r="B184" s="128"/>
      <c r="C184" s="239">
        <v>3639</v>
      </c>
      <c r="D184" s="240" t="s">
        <v>162</v>
      </c>
      <c r="E184" s="241"/>
      <c r="F184" s="164"/>
      <c r="G184" s="42" t="s">
        <v>17</v>
      </c>
      <c r="H184" s="8"/>
      <c r="I184" s="8"/>
      <c r="J184" s="100">
        <f t="shared" ref="J184:M184" si="107">ROUND((I184*$F184)+I184,-1)</f>
        <v>0</v>
      </c>
      <c r="K184" s="100">
        <f t="shared" si="107"/>
        <v>0</v>
      </c>
      <c r="L184" s="100">
        <f t="shared" si="107"/>
        <v>0</v>
      </c>
      <c r="M184" s="100">
        <f t="shared" si="107"/>
        <v>0</v>
      </c>
    </row>
    <row r="185" spans="1:13" s="218" customFormat="1" ht="12.75" x14ac:dyDescent="0.2">
      <c r="A185" s="242"/>
      <c r="B185" s="243"/>
      <c r="C185" s="244" t="s">
        <v>286</v>
      </c>
      <c r="D185" s="219" t="s">
        <v>285</v>
      </c>
      <c r="E185" s="220"/>
      <c r="F185" s="248"/>
      <c r="G185" s="129" t="s">
        <v>18</v>
      </c>
      <c r="H185" s="64"/>
      <c r="I185" s="64"/>
      <c r="J185" s="5"/>
      <c r="K185" s="5"/>
      <c r="L185" s="5"/>
      <c r="M185" s="5"/>
    </row>
    <row r="186" spans="1:13" s="225" customFormat="1" ht="12.75" x14ac:dyDescent="0.2">
      <c r="A186" s="138"/>
      <c r="B186" s="138">
        <v>369</v>
      </c>
      <c r="C186" s="139"/>
      <c r="D186" s="126" t="s">
        <v>318</v>
      </c>
      <c r="E186" s="127"/>
      <c r="F186" s="247"/>
      <c r="G186" s="130"/>
      <c r="H186" s="63">
        <f>SUM(H187)</f>
        <v>0</v>
      </c>
      <c r="I186" s="85">
        <f t="shared" ref="I186:M186" si="108">SUM(I187)</f>
        <v>0</v>
      </c>
      <c r="J186" s="4">
        <f t="shared" si="108"/>
        <v>0</v>
      </c>
      <c r="K186" s="137">
        <f t="shared" si="108"/>
        <v>0</v>
      </c>
      <c r="L186" s="137">
        <f t="shared" si="108"/>
        <v>0</v>
      </c>
      <c r="M186" s="137">
        <f t="shared" si="108"/>
        <v>0</v>
      </c>
    </row>
    <row r="187" spans="1:13" ht="12.75" x14ac:dyDescent="0.2">
      <c r="A187" s="128"/>
      <c r="B187" s="128"/>
      <c r="C187" s="239">
        <v>3690</v>
      </c>
      <c r="D187" s="240" t="s">
        <v>319</v>
      </c>
      <c r="E187" s="241"/>
      <c r="F187" s="249"/>
      <c r="G187" s="129" t="s">
        <v>18</v>
      </c>
      <c r="H187" s="8"/>
      <c r="I187" s="8"/>
      <c r="J187" s="8"/>
      <c r="K187" s="8"/>
      <c r="L187" s="8"/>
      <c r="M187" s="8"/>
    </row>
    <row r="188" spans="1:13" s="225" customFormat="1" ht="12.75" x14ac:dyDescent="0.2">
      <c r="A188" s="142">
        <v>37</v>
      </c>
      <c r="B188" s="142"/>
      <c r="C188" s="143"/>
      <c r="D188" s="122" t="s">
        <v>163</v>
      </c>
      <c r="E188" s="123"/>
      <c r="F188" s="247"/>
      <c r="G188" s="130"/>
      <c r="H188" s="134">
        <f>H189</f>
        <v>0</v>
      </c>
      <c r="I188" s="135">
        <f>I189</f>
        <v>0</v>
      </c>
      <c r="J188" s="137">
        <f t="shared" ref="J188:M188" si="109">J189</f>
        <v>0</v>
      </c>
      <c r="K188" s="137">
        <f t="shared" si="109"/>
        <v>0</v>
      </c>
      <c r="L188" s="137">
        <f t="shared" si="109"/>
        <v>0</v>
      </c>
      <c r="M188" s="137">
        <f t="shared" si="109"/>
        <v>0</v>
      </c>
    </row>
    <row r="189" spans="1:13" s="225" customFormat="1" ht="12.75" x14ac:dyDescent="0.2">
      <c r="A189" s="138"/>
      <c r="B189" s="138">
        <v>370</v>
      </c>
      <c r="C189" s="139"/>
      <c r="D189" s="126" t="s">
        <v>163</v>
      </c>
      <c r="E189" s="127"/>
      <c r="F189" s="247"/>
      <c r="G189" s="130"/>
      <c r="H189" s="63">
        <f>SUM(H190:H192)</f>
        <v>0</v>
      </c>
      <c r="I189" s="85">
        <f>SUM(I190:I192)</f>
        <v>0</v>
      </c>
      <c r="J189" s="4">
        <f t="shared" ref="J189:M189" si="110">SUM(J190:J192)</f>
        <v>0</v>
      </c>
      <c r="K189" s="137">
        <f t="shared" si="110"/>
        <v>0</v>
      </c>
      <c r="L189" s="137">
        <f t="shared" si="110"/>
        <v>0</v>
      </c>
      <c r="M189" s="137">
        <f t="shared" si="110"/>
        <v>0</v>
      </c>
    </row>
    <row r="190" spans="1:13" ht="12.75" x14ac:dyDescent="0.2">
      <c r="A190" s="128"/>
      <c r="B190" s="128"/>
      <c r="C190" s="239">
        <v>3706</v>
      </c>
      <c r="D190" s="240" t="s">
        <v>164</v>
      </c>
      <c r="E190" s="241"/>
      <c r="F190" s="164"/>
      <c r="G190" s="42" t="s">
        <v>17</v>
      </c>
      <c r="H190" s="8"/>
      <c r="I190" s="8"/>
      <c r="J190" s="100">
        <f t="shared" ref="J190:M190" si="111">ROUND((I190*$F190)+I190,-1)</f>
        <v>0</v>
      </c>
      <c r="K190" s="100">
        <f t="shared" si="111"/>
        <v>0</v>
      </c>
      <c r="L190" s="100">
        <f t="shared" si="111"/>
        <v>0</v>
      </c>
      <c r="M190" s="100">
        <f t="shared" si="111"/>
        <v>0</v>
      </c>
    </row>
    <row r="191" spans="1:13" ht="12.75" x14ac:dyDescent="0.2">
      <c r="A191" s="128"/>
      <c r="B191" s="128"/>
      <c r="C191" s="239">
        <v>3709</v>
      </c>
      <c r="D191" s="240" t="s">
        <v>165</v>
      </c>
      <c r="E191" s="241"/>
      <c r="F191" s="164"/>
      <c r="G191" s="42" t="s">
        <v>17</v>
      </c>
      <c r="H191" s="8"/>
      <c r="I191" s="8"/>
      <c r="J191" s="100">
        <f t="shared" ref="J191:M191" si="112">ROUND((I191*$F191)+I191,-1)</f>
        <v>0</v>
      </c>
      <c r="K191" s="100">
        <f t="shared" si="112"/>
        <v>0</v>
      </c>
      <c r="L191" s="100">
        <f t="shared" si="112"/>
        <v>0</v>
      </c>
      <c r="M191" s="100">
        <f t="shared" si="112"/>
        <v>0</v>
      </c>
    </row>
    <row r="192" spans="1:13" s="218" customFormat="1" ht="12.75" x14ac:dyDescent="0.2">
      <c r="A192" s="242"/>
      <c r="B192" s="243"/>
      <c r="C192" s="244" t="s">
        <v>286</v>
      </c>
      <c r="D192" s="219" t="s">
        <v>285</v>
      </c>
      <c r="E192" s="220"/>
      <c r="F192" s="248"/>
      <c r="G192" s="129" t="s">
        <v>18</v>
      </c>
      <c r="H192" s="64"/>
      <c r="I192" s="64"/>
      <c r="J192" s="5"/>
      <c r="K192" s="5"/>
      <c r="L192" s="5"/>
      <c r="M192" s="5"/>
    </row>
    <row r="193" spans="1:13" s="225" customFormat="1" ht="12.75" x14ac:dyDescent="0.2">
      <c r="A193" s="142">
        <v>38</v>
      </c>
      <c r="B193" s="142"/>
      <c r="C193" s="143"/>
      <c r="D193" s="122" t="s">
        <v>166</v>
      </c>
      <c r="E193" s="123"/>
      <c r="F193" s="247"/>
      <c r="G193" s="130"/>
      <c r="H193" s="134">
        <f>H194+H198</f>
        <v>0</v>
      </c>
      <c r="I193" s="135">
        <f>I194+I198</f>
        <v>0</v>
      </c>
      <c r="J193" s="137">
        <f t="shared" ref="J193:M193" si="113">J194+J198</f>
        <v>0</v>
      </c>
      <c r="K193" s="137">
        <f t="shared" si="113"/>
        <v>0</v>
      </c>
      <c r="L193" s="137">
        <f t="shared" si="113"/>
        <v>0</v>
      </c>
      <c r="M193" s="137">
        <f t="shared" si="113"/>
        <v>0</v>
      </c>
    </row>
    <row r="194" spans="1:13" s="225" customFormat="1" ht="12.75" x14ac:dyDescent="0.2">
      <c r="A194" s="138"/>
      <c r="B194" s="138">
        <v>383</v>
      </c>
      <c r="C194" s="139"/>
      <c r="D194" s="126" t="s">
        <v>167</v>
      </c>
      <c r="E194" s="127"/>
      <c r="F194" s="247"/>
      <c r="G194" s="130"/>
      <c r="H194" s="63">
        <f>SUM(H195:H197)</f>
        <v>0</v>
      </c>
      <c r="I194" s="85">
        <f t="shared" ref="I194:M194" si="114">SUM(I195:I197)</f>
        <v>0</v>
      </c>
      <c r="J194" s="4">
        <f t="shared" si="114"/>
        <v>0</v>
      </c>
      <c r="K194" s="137">
        <f t="shared" si="114"/>
        <v>0</v>
      </c>
      <c r="L194" s="137">
        <f t="shared" si="114"/>
        <v>0</v>
      </c>
      <c r="M194" s="137">
        <f t="shared" si="114"/>
        <v>0</v>
      </c>
    </row>
    <row r="195" spans="1:13" ht="12.75" x14ac:dyDescent="0.2">
      <c r="A195" s="128"/>
      <c r="B195" s="128"/>
      <c r="C195" s="239">
        <v>3839</v>
      </c>
      <c r="D195" s="240" t="s">
        <v>168</v>
      </c>
      <c r="E195" s="241"/>
      <c r="F195" s="249"/>
      <c r="G195" s="129" t="s">
        <v>18</v>
      </c>
      <c r="H195" s="8"/>
      <c r="I195" s="8"/>
      <c r="J195" s="8"/>
      <c r="K195" s="8"/>
      <c r="L195" s="8"/>
      <c r="M195" s="8"/>
    </row>
    <row r="196" spans="1:13" ht="12.75" x14ac:dyDescent="0.2">
      <c r="A196" s="128"/>
      <c r="B196" s="128"/>
      <c r="C196" s="239">
        <v>3840</v>
      </c>
      <c r="D196" s="240" t="s">
        <v>320</v>
      </c>
      <c r="E196" s="241"/>
      <c r="F196" s="249"/>
      <c r="G196" s="129" t="s">
        <v>18</v>
      </c>
      <c r="H196" s="8"/>
      <c r="I196" s="8"/>
      <c r="J196" s="8"/>
      <c r="K196" s="8"/>
      <c r="L196" s="8"/>
      <c r="M196" s="8"/>
    </row>
    <row r="197" spans="1:13" ht="12.75" x14ac:dyDescent="0.2">
      <c r="A197" s="128"/>
      <c r="B197" s="128"/>
      <c r="C197" s="239">
        <v>3841</v>
      </c>
      <c r="D197" s="240" t="s">
        <v>321</v>
      </c>
      <c r="E197" s="241"/>
      <c r="F197" s="249"/>
      <c r="G197" s="129" t="s">
        <v>18</v>
      </c>
      <c r="H197" s="8"/>
      <c r="I197" s="8"/>
      <c r="J197" s="8"/>
      <c r="K197" s="8"/>
      <c r="L197" s="8"/>
      <c r="M197" s="8"/>
    </row>
    <row r="198" spans="1:13" s="225" customFormat="1" ht="12.75" x14ac:dyDescent="0.2">
      <c r="A198" s="138"/>
      <c r="B198" s="138">
        <v>389</v>
      </c>
      <c r="C198" s="139"/>
      <c r="D198" s="126" t="s">
        <v>169</v>
      </c>
      <c r="E198" s="127"/>
      <c r="F198" s="247"/>
      <c r="G198" s="130"/>
      <c r="H198" s="63">
        <f>SUM(H199:H202)</f>
        <v>0</v>
      </c>
      <c r="I198" s="85">
        <f>SUM(I199:I202)</f>
        <v>0</v>
      </c>
      <c r="J198" s="4">
        <f t="shared" ref="J198:M198" si="115">SUM(J199:J202)</f>
        <v>0</v>
      </c>
      <c r="K198" s="137">
        <f t="shared" si="115"/>
        <v>0</v>
      </c>
      <c r="L198" s="137">
        <f t="shared" si="115"/>
        <v>0</v>
      </c>
      <c r="M198" s="137">
        <f t="shared" si="115"/>
        <v>0</v>
      </c>
    </row>
    <row r="199" spans="1:13" ht="12.75" x14ac:dyDescent="0.2">
      <c r="A199" s="128"/>
      <c r="B199" s="128"/>
      <c r="C199" s="239">
        <v>3893</v>
      </c>
      <c r="D199" s="240" t="s">
        <v>170</v>
      </c>
      <c r="E199" s="241"/>
      <c r="F199" s="249"/>
      <c r="G199" s="129" t="s">
        <v>18</v>
      </c>
      <c r="H199" s="8"/>
      <c r="I199" s="8"/>
      <c r="J199" s="8"/>
      <c r="K199" s="8"/>
      <c r="L199" s="8"/>
      <c r="M199" s="8"/>
    </row>
    <row r="200" spans="1:13" ht="12.75" x14ac:dyDescent="0.2">
      <c r="A200" s="128"/>
      <c r="B200" s="128"/>
      <c r="C200" s="239">
        <v>3896</v>
      </c>
      <c r="D200" s="240" t="s">
        <v>171</v>
      </c>
      <c r="E200" s="241"/>
      <c r="F200" s="249"/>
      <c r="G200" s="129" t="s">
        <v>18</v>
      </c>
      <c r="H200" s="8"/>
      <c r="I200" s="8"/>
      <c r="J200" s="8"/>
      <c r="K200" s="8"/>
      <c r="L200" s="8"/>
      <c r="M200" s="8"/>
    </row>
    <row r="201" spans="1:13" ht="12.75" x14ac:dyDescent="0.2">
      <c r="A201" s="128"/>
      <c r="B201" s="128"/>
      <c r="C201" s="239">
        <v>3898</v>
      </c>
      <c r="D201" s="240" t="s">
        <v>172</v>
      </c>
      <c r="E201" s="241"/>
      <c r="F201" s="249"/>
      <c r="G201" s="129" t="s">
        <v>18</v>
      </c>
      <c r="H201" s="8"/>
      <c r="I201" s="8"/>
      <c r="J201" s="8"/>
      <c r="K201" s="8"/>
      <c r="L201" s="8"/>
      <c r="M201" s="8"/>
    </row>
    <row r="202" spans="1:13" ht="12.75" x14ac:dyDescent="0.2">
      <c r="A202" s="128"/>
      <c r="B202" s="128"/>
      <c r="C202" s="239">
        <v>3899</v>
      </c>
      <c r="D202" s="240" t="s">
        <v>173</v>
      </c>
      <c r="E202" s="241"/>
      <c r="F202" s="249"/>
      <c r="G202" s="129" t="s">
        <v>18</v>
      </c>
      <c r="H202" s="8"/>
      <c r="I202" s="8"/>
      <c r="J202" s="8"/>
      <c r="K202" s="8"/>
      <c r="L202" s="8"/>
      <c r="M202" s="8"/>
    </row>
    <row r="203" spans="1:13" s="225" customFormat="1" ht="12.75" x14ac:dyDescent="0.2">
      <c r="A203" s="142">
        <v>39</v>
      </c>
      <c r="B203" s="142"/>
      <c r="C203" s="143"/>
      <c r="D203" s="122" t="s">
        <v>174</v>
      </c>
      <c r="E203" s="123"/>
      <c r="F203" s="247"/>
      <c r="G203" s="130"/>
      <c r="H203" s="134">
        <f>H204+H207+H210+H213+H216+H219+H222</f>
        <v>0</v>
      </c>
      <c r="I203" s="135">
        <f>I204+I207+I210+I213+I216+I219+I222</f>
        <v>0</v>
      </c>
      <c r="J203" s="137">
        <f t="shared" ref="J203:M203" si="116">J204+J207+J210+J213+J216+J219+J222</f>
        <v>0</v>
      </c>
      <c r="K203" s="137">
        <f t="shared" si="116"/>
        <v>0</v>
      </c>
      <c r="L203" s="137">
        <f t="shared" si="116"/>
        <v>0</v>
      </c>
      <c r="M203" s="137">
        <f t="shared" si="116"/>
        <v>0</v>
      </c>
    </row>
    <row r="204" spans="1:13" s="225" customFormat="1" ht="12.75" x14ac:dyDescent="0.2">
      <c r="A204" s="138"/>
      <c r="B204" s="138">
        <v>390</v>
      </c>
      <c r="C204" s="139"/>
      <c r="D204" s="140" t="s">
        <v>175</v>
      </c>
      <c r="E204" s="141"/>
      <c r="F204" s="247"/>
      <c r="G204" s="130"/>
      <c r="H204" s="63">
        <f>SUM(H205:H206)</f>
        <v>0</v>
      </c>
      <c r="I204" s="85">
        <f>SUM(I205:I206)</f>
        <v>0</v>
      </c>
      <c r="J204" s="4">
        <f t="shared" ref="J204:M204" si="117">SUM(J205:J206)</f>
        <v>0</v>
      </c>
      <c r="K204" s="137">
        <f t="shared" si="117"/>
        <v>0</v>
      </c>
      <c r="L204" s="137">
        <f t="shared" si="117"/>
        <v>0</v>
      </c>
      <c r="M204" s="137">
        <f t="shared" si="117"/>
        <v>0</v>
      </c>
    </row>
    <row r="205" spans="1:13" ht="12.75" x14ac:dyDescent="0.2">
      <c r="A205" s="128"/>
      <c r="B205" s="128"/>
      <c r="C205" s="239">
        <v>3900</v>
      </c>
      <c r="D205" s="240" t="s">
        <v>175</v>
      </c>
      <c r="E205" s="241"/>
      <c r="F205" s="164"/>
      <c r="G205" s="42" t="s">
        <v>17</v>
      </c>
      <c r="H205" s="8"/>
      <c r="I205" s="8"/>
      <c r="J205" s="100">
        <f t="shared" ref="J205:M205" si="118">ROUND((I205*$F205)+I205,-1)</f>
        <v>0</v>
      </c>
      <c r="K205" s="100">
        <f t="shared" si="118"/>
        <v>0</v>
      </c>
      <c r="L205" s="100">
        <f t="shared" si="118"/>
        <v>0</v>
      </c>
      <c r="M205" s="100">
        <f t="shared" si="118"/>
        <v>0</v>
      </c>
    </row>
    <row r="206" spans="1:13" s="218" customFormat="1" ht="12.75" x14ac:dyDescent="0.2">
      <c r="A206" s="242"/>
      <c r="B206" s="243"/>
      <c r="C206" s="244" t="s">
        <v>286</v>
      </c>
      <c r="D206" s="219" t="s">
        <v>285</v>
      </c>
      <c r="E206" s="220"/>
      <c r="F206" s="248"/>
      <c r="G206" s="246" t="s">
        <v>18</v>
      </c>
      <c r="H206" s="64"/>
      <c r="I206" s="64"/>
      <c r="J206" s="5"/>
      <c r="K206" s="5"/>
      <c r="L206" s="5"/>
      <c r="M206" s="5"/>
    </row>
    <row r="207" spans="1:13" s="225" customFormat="1" ht="12.75" x14ac:dyDescent="0.2">
      <c r="A207" s="138"/>
      <c r="B207" s="138">
        <v>391</v>
      </c>
      <c r="C207" s="139"/>
      <c r="D207" s="140" t="s">
        <v>176</v>
      </c>
      <c r="E207" s="141"/>
      <c r="F207" s="247"/>
      <c r="G207" s="130"/>
      <c r="H207" s="63">
        <f>SUM(H208:H209)</f>
        <v>0</v>
      </c>
      <c r="I207" s="85">
        <f>SUM(I208:I209)</f>
        <v>0</v>
      </c>
      <c r="J207" s="4">
        <f t="shared" ref="J207:M207" si="119">SUM(J208:J209)</f>
        <v>0</v>
      </c>
      <c r="K207" s="137">
        <f t="shared" si="119"/>
        <v>0</v>
      </c>
      <c r="L207" s="137">
        <f t="shared" si="119"/>
        <v>0</v>
      </c>
      <c r="M207" s="137">
        <f t="shared" si="119"/>
        <v>0</v>
      </c>
    </row>
    <row r="208" spans="1:13" ht="12.75" x14ac:dyDescent="0.2">
      <c r="A208" s="128"/>
      <c r="B208" s="128"/>
      <c r="C208" s="239">
        <v>3910</v>
      </c>
      <c r="D208" s="240" t="s">
        <v>176</v>
      </c>
      <c r="E208" s="241"/>
      <c r="F208" s="164"/>
      <c r="G208" s="42" t="s">
        <v>17</v>
      </c>
      <c r="H208" s="8"/>
      <c r="I208" s="8"/>
      <c r="J208" s="100">
        <f t="shared" ref="J208:M208" si="120">ROUND((I208*$F208)+I208,-1)</f>
        <v>0</v>
      </c>
      <c r="K208" s="100">
        <f t="shared" si="120"/>
        <v>0</v>
      </c>
      <c r="L208" s="100">
        <f t="shared" si="120"/>
        <v>0</v>
      </c>
      <c r="M208" s="100">
        <f t="shared" si="120"/>
        <v>0</v>
      </c>
    </row>
    <row r="209" spans="1:13" s="218" customFormat="1" ht="12.75" x14ac:dyDescent="0.2">
      <c r="A209" s="242"/>
      <c r="B209" s="243"/>
      <c r="C209" s="244" t="s">
        <v>286</v>
      </c>
      <c r="D209" s="219" t="s">
        <v>285</v>
      </c>
      <c r="E209" s="220"/>
      <c r="F209" s="248"/>
      <c r="G209" s="246" t="s">
        <v>18</v>
      </c>
      <c r="H209" s="64"/>
      <c r="I209" s="64"/>
      <c r="J209" s="5"/>
      <c r="K209" s="5"/>
      <c r="L209" s="5"/>
      <c r="M209" s="5"/>
    </row>
    <row r="210" spans="1:13" s="225" customFormat="1" ht="12.75" x14ac:dyDescent="0.2">
      <c r="A210" s="138"/>
      <c r="B210" s="138">
        <v>392</v>
      </c>
      <c r="C210" s="139"/>
      <c r="D210" s="140" t="s">
        <v>177</v>
      </c>
      <c r="E210" s="141"/>
      <c r="F210" s="247"/>
      <c r="G210" s="130"/>
      <c r="H210" s="63">
        <f>SUM(H211:H212)</f>
        <v>0</v>
      </c>
      <c r="I210" s="85">
        <f>SUM(I211:I212)</f>
        <v>0</v>
      </c>
      <c r="J210" s="4">
        <f t="shared" ref="J210:M210" si="121">SUM(J211:J212)</f>
        <v>0</v>
      </c>
      <c r="K210" s="137">
        <f t="shared" si="121"/>
        <v>0</v>
      </c>
      <c r="L210" s="137">
        <f t="shared" si="121"/>
        <v>0</v>
      </c>
      <c r="M210" s="137">
        <f t="shared" si="121"/>
        <v>0</v>
      </c>
    </row>
    <row r="211" spans="1:13" ht="12.75" x14ac:dyDescent="0.2">
      <c r="A211" s="128"/>
      <c r="B211" s="128"/>
      <c r="C211" s="239">
        <v>3920</v>
      </c>
      <c r="D211" s="240" t="s">
        <v>177</v>
      </c>
      <c r="E211" s="241"/>
      <c r="F211" s="164"/>
      <c r="G211" s="42" t="s">
        <v>17</v>
      </c>
      <c r="H211" s="8"/>
      <c r="I211" s="8"/>
      <c r="J211" s="100">
        <f t="shared" ref="J211:M211" si="122">ROUND((I211*$F211)+I211,-1)</f>
        <v>0</v>
      </c>
      <c r="K211" s="100">
        <f t="shared" si="122"/>
        <v>0</v>
      </c>
      <c r="L211" s="100">
        <f t="shared" si="122"/>
        <v>0</v>
      </c>
      <c r="M211" s="100">
        <f t="shared" si="122"/>
        <v>0</v>
      </c>
    </row>
    <row r="212" spans="1:13" s="218" customFormat="1" ht="12.75" x14ac:dyDescent="0.2">
      <c r="A212" s="242"/>
      <c r="B212" s="243"/>
      <c r="C212" s="244" t="s">
        <v>286</v>
      </c>
      <c r="D212" s="219" t="s">
        <v>285</v>
      </c>
      <c r="E212" s="220"/>
      <c r="F212" s="248"/>
      <c r="G212" s="246" t="s">
        <v>18</v>
      </c>
      <c r="H212" s="64"/>
      <c r="I212" s="64"/>
      <c r="J212" s="5"/>
      <c r="K212" s="5"/>
      <c r="L212" s="5"/>
      <c r="M212" s="5"/>
    </row>
    <row r="213" spans="1:13" s="225" customFormat="1" ht="12.75" x14ac:dyDescent="0.2">
      <c r="A213" s="138"/>
      <c r="B213" s="138">
        <v>393</v>
      </c>
      <c r="C213" s="139"/>
      <c r="D213" s="140" t="s">
        <v>178</v>
      </c>
      <c r="E213" s="141"/>
      <c r="F213" s="247"/>
      <c r="G213" s="130"/>
      <c r="H213" s="63">
        <f>SUM(H214:H215)</f>
        <v>0</v>
      </c>
      <c r="I213" s="85">
        <f>SUM(I214:I215)</f>
        <v>0</v>
      </c>
      <c r="J213" s="4">
        <f t="shared" ref="J213:M213" si="123">SUM(J214:J215)</f>
        <v>0</v>
      </c>
      <c r="K213" s="137">
        <f t="shared" si="123"/>
        <v>0</v>
      </c>
      <c r="L213" s="137">
        <f t="shared" si="123"/>
        <v>0</v>
      </c>
      <c r="M213" s="137">
        <f t="shared" si="123"/>
        <v>0</v>
      </c>
    </row>
    <row r="214" spans="1:13" ht="12.75" x14ac:dyDescent="0.2">
      <c r="A214" s="128"/>
      <c r="B214" s="128"/>
      <c r="C214" s="239">
        <v>3930</v>
      </c>
      <c r="D214" s="240" t="s">
        <v>178</v>
      </c>
      <c r="E214" s="241"/>
      <c r="F214" s="164"/>
      <c r="G214" s="42" t="s">
        <v>17</v>
      </c>
      <c r="H214" s="8"/>
      <c r="I214" s="8"/>
      <c r="J214" s="100">
        <f t="shared" ref="J214:M214" si="124">ROUND((I214*$F214)+I214,-1)</f>
        <v>0</v>
      </c>
      <c r="K214" s="100">
        <f t="shared" si="124"/>
        <v>0</v>
      </c>
      <c r="L214" s="100">
        <f t="shared" si="124"/>
        <v>0</v>
      </c>
      <c r="M214" s="100">
        <f t="shared" si="124"/>
        <v>0</v>
      </c>
    </row>
    <row r="215" spans="1:13" s="218" customFormat="1" ht="12.75" x14ac:dyDescent="0.2">
      <c r="A215" s="242"/>
      <c r="B215" s="243"/>
      <c r="C215" s="244" t="s">
        <v>286</v>
      </c>
      <c r="D215" s="219" t="s">
        <v>285</v>
      </c>
      <c r="E215" s="220"/>
      <c r="F215" s="248"/>
      <c r="G215" s="246" t="s">
        <v>18</v>
      </c>
      <c r="H215" s="64"/>
      <c r="I215" s="64"/>
      <c r="J215" s="5"/>
      <c r="K215" s="5"/>
      <c r="L215" s="5"/>
      <c r="M215" s="5"/>
    </row>
    <row r="216" spans="1:13" s="225" customFormat="1" ht="12.75" x14ac:dyDescent="0.2">
      <c r="A216" s="138"/>
      <c r="B216" s="138">
        <v>394</v>
      </c>
      <c r="C216" s="139"/>
      <c r="D216" s="140" t="s">
        <v>179</v>
      </c>
      <c r="E216" s="141"/>
      <c r="F216" s="247"/>
      <c r="G216" s="130"/>
      <c r="H216" s="63">
        <f>SUM(H217:H218)</f>
        <v>0</v>
      </c>
      <c r="I216" s="85">
        <f>SUM(I217:I218)</f>
        <v>0</v>
      </c>
      <c r="J216" s="4">
        <f t="shared" ref="J216:M216" si="125">SUM(J217:J218)</f>
        <v>0</v>
      </c>
      <c r="K216" s="137">
        <f t="shared" si="125"/>
        <v>0</v>
      </c>
      <c r="L216" s="137">
        <f t="shared" si="125"/>
        <v>0</v>
      </c>
      <c r="M216" s="137">
        <f t="shared" si="125"/>
        <v>0</v>
      </c>
    </row>
    <row r="217" spans="1:13" ht="12.75" x14ac:dyDescent="0.2">
      <c r="A217" s="128"/>
      <c r="B217" s="128"/>
      <c r="C217" s="239">
        <v>3940</v>
      </c>
      <c r="D217" s="240" t="s">
        <v>179</v>
      </c>
      <c r="E217" s="241"/>
      <c r="F217" s="164"/>
      <c r="G217" s="42" t="s">
        <v>17</v>
      </c>
      <c r="H217" s="8"/>
      <c r="I217" s="8"/>
      <c r="J217" s="100">
        <f t="shared" ref="J217:M217" si="126">ROUND((I217*$F217)+I217,-1)</f>
        <v>0</v>
      </c>
      <c r="K217" s="100">
        <f t="shared" si="126"/>
        <v>0</v>
      </c>
      <c r="L217" s="100">
        <f t="shared" si="126"/>
        <v>0</v>
      </c>
      <c r="M217" s="100">
        <f t="shared" si="126"/>
        <v>0</v>
      </c>
    </row>
    <row r="218" spans="1:13" s="218" customFormat="1" ht="12.75" x14ac:dyDescent="0.2">
      <c r="A218" s="242"/>
      <c r="B218" s="243"/>
      <c r="C218" s="244" t="s">
        <v>286</v>
      </c>
      <c r="D218" s="219" t="s">
        <v>285</v>
      </c>
      <c r="E218" s="220"/>
      <c r="F218" s="248"/>
      <c r="G218" s="246" t="s">
        <v>18</v>
      </c>
      <c r="H218" s="64"/>
      <c r="I218" s="64"/>
      <c r="J218" s="5"/>
      <c r="K218" s="5"/>
      <c r="L218" s="5"/>
      <c r="M218" s="5"/>
    </row>
    <row r="219" spans="1:13" s="225" customFormat="1" ht="12.75" x14ac:dyDescent="0.2">
      <c r="A219" s="138"/>
      <c r="B219" s="138">
        <v>398</v>
      </c>
      <c r="C219" s="139"/>
      <c r="D219" s="140" t="s">
        <v>180</v>
      </c>
      <c r="E219" s="141"/>
      <c r="F219" s="247"/>
      <c r="G219" s="130"/>
      <c r="H219" s="63">
        <f>SUM(H220:H221)</f>
        <v>0</v>
      </c>
      <c r="I219" s="85">
        <f>SUM(I220:I221)</f>
        <v>0</v>
      </c>
      <c r="J219" s="4">
        <f t="shared" ref="J219:M219" si="127">SUM(J220:J221)</f>
        <v>0</v>
      </c>
      <c r="K219" s="137">
        <f t="shared" si="127"/>
        <v>0</v>
      </c>
      <c r="L219" s="137">
        <f t="shared" si="127"/>
        <v>0</v>
      </c>
      <c r="M219" s="137">
        <f t="shared" si="127"/>
        <v>0</v>
      </c>
    </row>
    <row r="220" spans="1:13" ht="12.75" x14ac:dyDescent="0.2">
      <c r="A220" s="128"/>
      <c r="B220" s="128"/>
      <c r="C220" s="239">
        <v>3980</v>
      </c>
      <c r="D220" s="240" t="s">
        <v>180</v>
      </c>
      <c r="E220" s="241"/>
      <c r="F220" s="164"/>
      <c r="G220" s="42" t="s">
        <v>17</v>
      </c>
      <c r="H220" s="8"/>
      <c r="I220" s="8"/>
      <c r="J220" s="100">
        <f t="shared" ref="J220:M220" si="128">ROUND((I220*$F220)+I220,-1)</f>
        <v>0</v>
      </c>
      <c r="K220" s="100">
        <f t="shared" si="128"/>
        <v>0</v>
      </c>
      <c r="L220" s="100">
        <f t="shared" si="128"/>
        <v>0</v>
      </c>
      <c r="M220" s="100">
        <f t="shared" si="128"/>
        <v>0</v>
      </c>
    </row>
    <row r="221" spans="1:13" s="218" customFormat="1" ht="12.75" x14ac:dyDescent="0.2">
      <c r="A221" s="242"/>
      <c r="B221" s="243"/>
      <c r="C221" s="244" t="s">
        <v>286</v>
      </c>
      <c r="D221" s="219" t="s">
        <v>285</v>
      </c>
      <c r="E221" s="220"/>
      <c r="F221" s="248"/>
      <c r="G221" s="246" t="s">
        <v>18</v>
      </c>
      <c r="H221" s="64"/>
      <c r="I221" s="64"/>
      <c r="J221" s="5"/>
      <c r="K221" s="5"/>
      <c r="L221" s="5"/>
      <c r="M221" s="5"/>
    </row>
    <row r="222" spans="1:13" s="225" customFormat="1" ht="12.75" x14ac:dyDescent="0.2">
      <c r="A222" s="138"/>
      <c r="B222" s="138">
        <v>399</v>
      </c>
      <c r="C222" s="139"/>
      <c r="D222" s="126" t="s">
        <v>174</v>
      </c>
      <c r="E222" s="127"/>
      <c r="F222" s="247"/>
      <c r="G222" s="130"/>
      <c r="H222" s="63">
        <f>SUM(H223:H224)</f>
        <v>0</v>
      </c>
      <c r="I222" s="85">
        <f>SUM(I223:I224)</f>
        <v>0</v>
      </c>
      <c r="J222" s="4">
        <f t="shared" ref="J222:M222" si="129">SUM(J223:J224)</f>
        <v>0</v>
      </c>
      <c r="K222" s="137">
        <f t="shared" si="129"/>
        <v>0</v>
      </c>
      <c r="L222" s="137">
        <f t="shared" si="129"/>
        <v>0</v>
      </c>
      <c r="M222" s="137">
        <f t="shared" si="129"/>
        <v>0</v>
      </c>
    </row>
    <row r="223" spans="1:13" ht="12.75" x14ac:dyDescent="0.2">
      <c r="A223" s="128"/>
      <c r="B223" s="128"/>
      <c r="C223" s="239">
        <v>3990</v>
      </c>
      <c r="D223" s="240" t="s">
        <v>181</v>
      </c>
      <c r="E223" s="241"/>
      <c r="F223" s="164"/>
      <c r="G223" s="130" t="s">
        <v>17</v>
      </c>
      <c r="H223" s="8"/>
      <c r="I223" s="8"/>
      <c r="J223" s="100">
        <f t="shared" ref="J223:M223" si="130">ROUND((I223*$F223)+I223,-1)</f>
        <v>0</v>
      </c>
      <c r="K223" s="100">
        <f t="shared" si="130"/>
        <v>0</v>
      </c>
      <c r="L223" s="100">
        <f t="shared" si="130"/>
        <v>0</v>
      </c>
      <c r="M223" s="100">
        <f t="shared" si="130"/>
        <v>0</v>
      </c>
    </row>
    <row r="224" spans="1:13" s="218" customFormat="1" ht="12.75" x14ac:dyDescent="0.2">
      <c r="A224" s="242"/>
      <c r="B224" s="243"/>
      <c r="C224" s="244" t="s">
        <v>286</v>
      </c>
      <c r="D224" s="219" t="s">
        <v>285</v>
      </c>
      <c r="E224" s="220"/>
      <c r="F224" s="248"/>
      <c r="G224" s="246" t="s">
        <v>18</v>
      </c>
      <c r="H224" s="64"/>
      <c r="I224" s="64"/>
      <c r="J224" s="5"/>
      <c r="K224" s="5"/>
      <c r="L224" s="5"/>
      <c r="M224" s="5"/>
    </row>
    <row r="225" spans="1:14" s="225" customFormat="1" ht="12.75" x14ac:dyDescent="0.2">
      <c r="A225" s="116"/>
      <c r="B225" s="116"/>
      <c r="C225" s="117"/>
      <c r="D225" s="118" t="s">
        <v>15</v>
      </c>
      <c r="E225" s="119"/>
      <c r="F225" s="247"/>
      <c r="G225" s="130"/>
      <c r="H225" s="134">
        <f>H226+H245+H259+H266+H295+H305+H327+H332+H341</f>
        <v>0</v>
      </c>
      <c r="I225" s="135">
        <f>I226+I245+I259+I266+I295+I305+I327+I332+I341</f>
        <v>0</v>
      </c>
      <c r="J225" s="137">
        <f t="shared" ref="J225:M225" si="131">J226+J245+J259+J266+J295+J305+J327+J332+J341</f>
        <v>0</v>
      </c>
      <c r="K225" s="137">
        <f t="shared" si="131"/>
        <v>0</v>
      </c>
      <c r="L225" s="137">
        <f t="shared" si="131"/>
        <v>0</v>
      </c>
      <c r="M225" s="137">
        <f t="shared" si="131"/>
        <v>0</v>
      </c>
    </row>
    <row r="226" spans="1:14" s="225" customFormat="1" ht="12.75" x14ac:dyDescent="0.2">
      <c r="A226" s="120">
        <v>40</v>
      </c>
      <c r="B226" s="120"/>
      <c r="C226" s="121"/>
      <c r="D226" s="122" t="s">
        <v>182</v>
      </c>
      <c r="E226" s="123"/>
      <c r="F226" s="247"/>
      <c r="G226" s="130"/>
      <c r="H226" s="134">
        <f>H227+H236+H242</f>
        <v>0</v>
      </c>
      <c r="I226" s="135">
        <f>I227+I236+I242</f>
        <v>0</v>
      </c>
      <c r="J226" s="137">
        <f t="shared" ref="J226:M226" si="132">J227+J236+J242</f>
        <v>0</v>
      </c>
      <c r="K226" s="137">
        <f t="shared" si="132"/>
        <v>0</v>
      </c>
      <c r="L226" s="137">
        <f t="shared" si="132"/>
        <v>0</v>
      </c>
      <c r="M226" s="137">
        <f t="shared" si="132"/>
        <v>0</v>
      </c>
    </row>
    <row r="227" spans="1:14" s="225" customFormat="1" ht="12.75" x14ac:dyDescent="0.2">
      <c r="A227" s="124"/>
      <c r="B227" s="124">
        <v>400</v>
      </c>
      <c r="C227" s="125"/>
      <c r="D227" s="126" t="s">
        <v>183</v>
      </c>
      <c r="E227" s="127"/>
      <c r="F227" s="247"/>
      <c r="G227" s="130"/>
      <c r="H227" s="63">
        <f>SUM(H228:H235)</f>
        <v>0</v>
      </c>
      <c r="I227" s="85">
        <f>SUM(I228:I235)</f>
        <v>0</v>
      </c>
      <c r="J227" s="4">
        <f t="shared" ref="J227:M227" si="133">SUM(J228:J235)</f>
        <v>0</v>
      </c>
      <c r="K227" s="137">
        <f t="shared" si="133"/>
        <v>0</v>
      </c>
      <c r="L227" s="137">
        <f t="shared" si="133"/>
        <v>0</v>
      </c>
      <c r="M227" s="137">
        <f t="shared" si="133"/>
        <v>0</v>
      </c>
    </row>
    <row r="228" spans="1:14" ht="12.75" x14ac:dyDescent="0.2">
      <c r="A228" s="128"/>
      <c r="B228" s="128"/>
      <c r="C228" s="239">
        <v>4000</v>
      </c>
      <c r="D228" s="240" t="s">
        <v>184</v>
      </c>
      <c r="E228" s="241"/>
      <c r="F228" s="164"/>
      <c r="G228" s="130" t="s">
        <v>17</v>
      </c>
      <c r="H228" s="8"/>
      <c r="I228" s="8"/>
      <c r="J228" s="100">
        <f t="shared" ref="J228:M228" si="134">ROUND((I228*$F228)+I228,-1)</f>
        <v>0</v>
      </c>
      <c r="K228" s="100">
        <f t="shared" ref="J228:M229" si="135">ROUND((J228*$F228)+J228,-1)</f>
        <v>0</v>
      </c>
      <c r="L228" s="100">
        <f t="shared" si="134"/>
        <v>0</v>
      </c>
      <c r="M228" s="100">
        <f t="shared" si="134"/>
        <v>0</v>
      </c>
      <c r="N228" s="226"/>
    </row>
    <row r="229" spans="1:14" ht="12.75" x14ac:dyDescent="0.2">
      <c r="A229" s="128"/>
      <c r="B229" s="128"/>
      <c r="C229" s="239">
        <v>4001</v>
      </c>
      <c r="D229" s="240" t="s">
        <v>185</v>
      </c>
      <c r="E229" s="241"/>
      <c r="F229" s="164"/>
      <c r="G229" s="130" t="s">
        <v>17</v>
      </c>
      <c r="H229" s="8"/>
      <c r="I229" s="8"/>
      <c r="J229" s="100">
        <f t="shared" si="135"/>
        <v>0</v>
      </c>
      <c r="K229" s="100">
        <f t="shared" si="135"/>
        <v>0</v>
      </c>
      <c r="L229" s="100">
        <f t="shared" si="135"/>
        <v>0</v>
      </c>
      <c r="M229" s="100">
        <f t="shared" si="135"/>
        <v>0</v>
      </c>
    </row>
    <row r="230" spans="1:14" ht="12.75" x14ac:dyDescent="0.2">
      <c r="A230" s="128"/>
      <c r="B230" s="128"/>
      <c r="C230" s="239">
        <v>4002</v>
      </c>
      <c r="D230" s="240" t="s">
        <v>186</v>
      </c>
      <c r="E230" s="241"/>
      <c r="F230" s="164"/>
      <c r="G230" s="130" t="s">
        <v>17</v>
      </c>
      <c r="H230" s="8"/>
      <c r="I230" s="8"/>
      <c r="J230" s="100">
        <f t="shared" ref="J230:M230" si="136">ROUND((I230*$F230)+I230,-1)</f>
        <v>0</v>
      </c>
      <c r="K230" s="100">
        <f t="shared" si="136"/>
        <v>0</v>
      </c>
      <c r="L230" s="100">
        <f t="shared" si="136"/>
        <v>0</v>
      </c>
      <c r="M230" s="100">
        <f t="shared" si="136"/>
        <v>0</v>
      </c>
    </row>
    <row r="231" spans="1:14" ht="12.75" x14ac:dyDescent="0.2">
      <c r="A231" s="128"/>
      <c r="B231" s="128"/>
      <c r="C231" s="239">
        <v>4003</v>
      </c>
      <c r="D231" s="240" t="s">
        <v>187</v>
      </c>
      <c r="E231" s="241"/>
      <c r="F231" s="164"/>
      <c r="G231" s="130" t="s">
        <v>17</v>
      </c>
      <c r="H231" s="8"/>
      <c r="I231" s="8"/>
      <c r="J231" s="100">
        <f t="shared" ref="J231:M231" si="137">ROUND((I231*$F231)+I231,-1)</f>
        <v>0</v>
      </c>
      <c r="K231" s="100">
        <f t="shared" si="137"/>
        <v>0</v>
      </c>
      <c r="L231" s="100">
        <f t="shared" si="137"/>
        <v>0</v>
      </c>
      <c r="M231" s="100">
        <f t="shared" si="137"/>
        <v>0</v>
      </c>
    </row>
    <row r="232" spans="1:14" ht="12.75" x14ac:dyDescent="0.2">
      <c r="A232" s="128"/>
      <c r="B232" s="128"/>
      <c r="C232" s="239">
        <v>4004</v>
      </c>
      <c r="D232" s="240" t="s">
        <v>188</v>
      </c>
      <c r="E232" s="241"/>
      <c r="F232" s="164"/>
      <c r="G232" s="130" t="s">
        <v>17</v>
      </c>
      <c r="H232" s="8"/>
      <c r="I232" s="8"/>
      <c r="J232" s="100">
        <f t="shared" ref="J232:M232" si="138">ROUND((I232*$F232)+I232,-1)</f>
        <v>0</v>
      </c>
      <c r="K232" s="100">
        <f t="shared" si="138"/>
        <v>0</v>
      </c>
      <c r="L232" s="100">
        <f t="shared" si="138"/>
        <v>0</v>
      </c>
      <c r="M232" s="100">
        <f t="shared" si="138"/>
        <v>0</v>
      </c>
    </row>
    <row r="233" spans="1:14" ht="12.75" x14ac:dyDescent="0.2">
      <c r="A233" s="128"/>
      <c r="B233" s="128"/>
      <c r="C233" s="239">
        <v>4005</v>
      </c>
      <c r="D233" s="240" t="s">
        <v>189</v>
      </c>
      <c r="E233" s="241"/>
      <c r="F233" s="164"/>
      <c r="G233" s="130" t="s">
        <v>17</v>
      </c>
      <c r="H233" s="8"/>
      <c r="I233" s="8"/>
      <c r="J233" s="100">
        <f t="shared" ref="J233:M233" si="139">ROUND((I233*$F233)+I233,-1)</f>
        <v>0</v>
      </c>
      <c r="K233" s="100">
        <f t="shared" si="139"/>
        <v>0</v>
      </c>
      <c r="L233" s="100">
        <f t="shared" si="139"/>
        <v>0</v>
      </c>
      <c r="M233" s="100">
        <f t="shared" si="139"/>
        <v>0</v>
      </c>
    </row>
    <row r="234" spans="1:14" ht="12.75" x14ac:dyDescent="0.2">
      <c r="A234" s="128"/>
      <c r="B234" s="128"/>
      <c r="C234" s="239">
        <v>4009</v>
      </c>
      <c r="D234" s="240" t="s">
        <v>190</v>
      </c>
      <c r="E234" s="241"/>
      <c r="F234" s="164"/>
      <c r="G234" s="130" t="s">
        <v>17</v>
      </c>
      <c r="H234" s="8"/>
      <c r="I234" s="8"/>
      <c r="J234" s="100">
        <f t="shared" ref="J234:M234" si="140">ROUND((I234*$F234)+I234,-1)</f>
        <v>0</v>
      </c>
      <c r="K234" s="100">
        <f t="shared" si="140"/>
        <v>0</v>
      </c>
      <c r="L234" s="100">
        <f t="shared" si="140"/>
        <v>0</v>
      </c>
      <c r="M234" s="100">
        <f t="shared" si="140"/>
        <v>0</v>
      </c>
    </row>
    <row r="235" spans="1:14" s="218" customFormat="1" ht="12.75" x14ac:dyDescent="0.2">
      <c r="A235" s="242"/>
      <c r="B235" s="243"/>
      <c r="C235" s="244" t="s">
        <v>286</v>
      </c>
      <c r="D235" s="219" t="s">
        <v>285</v>
      </c>
      <c r="E235" s="220"/>
      <c r="F235" s="248"/>
      <c r="G235" s="246" t="s">
        <v>18</v>
      </c>
      <c r="H235" s="64"/>
      <c r="I235" s="64"/>
      <c r="J235" s="5"/>
      <c r="K235" s="5"/>
      <c r="L235" s="5"/>
      <c r="M235" s="5"/>
    </row>
    <row r="236" spans="1:14" s="225" customFormat="1" ht="12.75" x14ac:dyDescent="0.2">
      <c r="A236" s="138"/>
      <c r="B236" s="138">
        <v>401</v>
      </c>
      <c r="C236" s="139"/>
      <c r="D236" s="140" t="s">
        <v>191</v>
      </c>
      <c r="E236" s="141"/>
      <c r="F236" s="247"/>
      <c r="G236" s="130"/>
      <c r="H236" s="63">
        <f>SUM(H237:H241)</f>
        <v>0</v>
      </c>
      <c r="I236" s="85">
        <f>SUM(I237:I241)</f>
        <v>0</v>
      </c>
      <c r="J236" s="4">
        <f t="shared" ref="J236:M236" si="141">SUM(J237:J241)</f>
        <v>0</v>
      </c>
      <c r="K236" s="137">
        <f t="shared" si="141"/>
        <v>0</v>
      </c>
      <c r="L236" s="137">
        <f t="shared" si="141"/>
        <v>0</v>
      </c>
      <c r="M236" s="137">
        <f t="shared" si="141"/>
        <v>0</v>
      </c>
    </row>
    <row r="237" spans="1:14" ht="12.75" x14ac:dyDescent="0.2">
      <c r="A237" s="128"/>
      <c r="B237" s="128"/>
      <c r="C237" s="239">
        <v>4010</v>
      </c>
      <c r="D237" s="240" t="s">
        <v>192</v>
      </c>
      <c r="E237" s="241"/>
      <c r="F237" s="164"/>
      <c r="G237" s="130" t="s">
        <v>17</v>
      </c>
      <c r="H237" s="8"/>
      <c r="I237" s="8"/>
      <c r="J237" s="100">
        <f t="shared" ref="J237:M237" si="142">ROUND((I237*$F237)+I237,-1)</f>
        <v>0</v>
      </c>
      <c r="K237" s="100">
        <f t="shared" si="142"/>
        <v>0</v>
      </c>
      <c r="L237" s="100">
        <f t="shared" si="142"/>
        <v>0</v>
      </c>
      <c r="M237" s="100">
        <f t="shared" si="142"/>
        <v>0</v>
      </c>
    </row>
    <row r="238" spans="1:14" ht="12.75" x14ac:dyDescent="0.2">
      <c r="A238" s="128"/>
      <c r="B238" s="128"/>
      <c r="C238" s="239">
        <v>4011</v>
      </c>
      <c r="D238" s="240" t="s">
        <v>193</v>
      </c>
      <c r="E238" s="241"/>
      <c r="F238" s="164"/>
      <c r="G238" s="130" t="s">
        <v>17</v>
      </c>
      <c r="H238" s="8"/>
      <c r="I238" s="8"/>
      <c r="J238" s="100">
        <f t="shared" ref="J238:M238" si="143">ROUND((I238*$F238)+I238,-1)</f>
        <v>0</v>
      </c>
      <c r="K238" s="100">
        <f t="shared" si="143"/>
        <v>0</v>
      </c>
      <c r="L238" s="100">
        <f t="shared" si="143"/>
        <v>0</v>
      </c>
      <c r="M238" s="100">
        <f t="shared" si="143"/>
        <v>0</v>
      </c>
    </row>
    <row r="239" spans="1:14" ht="12.75" x14ac:dyDescent="0.2">
      <c r="A239" s="128"/>
      <c r="B239" s="128"/>
      <c r="C239" s="239">
        <v>4015</v>
      </c>
      <c r="D239" s="240" t="s">
        <v>194</v>
      </c>
      <c r="E239" s="241"/>
      <c r="F239" s="164"/>
      <c r="G239" s="130" t="s">
        <v>17</v>
      </c>
      <c r="H239" s="8"/>
      <c r="I239" s="8"/>
      <c r="J239" s="100">
        <f t="shared" ref="J239:M239" si="144">ROUND((I239*$F239)+I239,-1)</f>
        <v>0</v>
      </c>
      <c r="K239" s="100">
        <f t="shared" si="144"/>
        <v>0</v>
      </c>
      <c r="L239" s="100">
        <f t="shared" si="144"/>
        <v>0</v>
      </c>
      <c r="M239" s="100">
        <f t="shared" si="144"/>
        <v>0</v>
      </c>
    </row>
    <row r="240" spans="1:14" ht="12.75" x14ac:dyDescent="0.2">
      <c r="A240" s="128"/>
      <c r="B240" s="128"/>
      <c r="C240" s="239">
        <v>4019</v>
      </c>
      <c r="D240" s="240" t="s">
        <v>195</v>
      </c>
      <c r="E240" s="241"/>
      <c r="F240" s="164"/>
      <c r="G240" s="130" t="s">
        <v>17</v>
      </c>
      <c r="H240" s="8"/>
      <c r="I240" s="8"/>
      <c r="J240" s="100">
        <f t="shared" ref="J240:M240" si="145">ROUND((I240*$F240)+I240,-1)</f>
        <v>0</v>
      </c>
      <c r="K240" s="100">
        <f t="shared" si="145"/>
        <v>0</v>
      </c>
      <c r="L240" s="100">
        <f t="shared" si="145"/>
        <v>0</v>
      </c>
      <c r="M240" s="100">
        <f t="shared" si="145"/>
        <v>0</v>
      </c>
    </row>
    <row r="241" spans="1:13" s="218" customFormat="1" ht="12.75" x14ac:dyDescent="0.2">
      <c r="A241" s="242"/>
      <c r="B241" s="243"/>
      <c r="C241" s="244" t="s">
        <v>286</v>
      </c>
      <c r="D241" s="219" t="s">
        <v>285</v>
      </c>
      <c r="E241" s="220"/>
      <c r="F241" s="248"/>
      <c r="G241" s="246" t="s">
        <v>18</v>
      </c>
      <c r="H241" s="64"/>
      <c r="I241" s="64"/>
      <c r="J241" s="5"/>
      <c r="K241" s="5"/>
      <c r="L241" s="5"/>
      <c r="M241" s="5"/>
    </row>
    <row r="242" spans="1:13" s="225" customFormat="1" ht="12.75" x14ac:dyDescent="0.2">
      <c r="A242" s="138"/>
      <c r="B242" s="138">
        <v>402</v>
      </c>
      <c r="C242" s="139"/>
      <c r="D242" s="126" t="s">
        <v>196</v>
      </c>
      <c r="E242" s="127"/>
      <c r="F242" s="247"/>
      <c r="G242" s="130"/>
      <c r="H242" s="63">
        <f>SUM(H243:H244)</f>
        <v>0</v>
      </c>
      <c r="I242" s="85">
        <f>SUM(I243:I244)</f>
        <v>0</v>
      </c>
      <c r="J242" s="4">
        <f t="shared" ref="J242:M242" si="146">SUM(J243:J244)</f>
        <v>0</v>
      </c>
      <c r="K242" s="137">
        <f t="shared" si="146"/>
        <v>0</v>
      </c>
      <c r="L242" s="137">
        <f t="shared" si="146"/>
        <v>0</v>
      </c>
      <c r="M242" s="137">
        <f t="shared" si="146"/>
        <v>0</v>
      </c>
    </row>
    <row r="243" spans="1:13" ht="12.75" x14ac:dyDescent="0.2">
      <c r="A243" s="128"/>
      <c r="B243" s="128"/>
      <c r="C243" s="239">
        <v>4022</v>
      </c>
      <c r="D243" s="240" t="s">
        <v>197</v>
      </c>
      <c r="E243" s="241"/>
      <c r="F243" s="164"/>
      <c r="G243" s="130" t="s">
        <v>17</v>
      </c>
      <c r="H243" s="8"/>
      <c r="I243" s="8"/>
      <c r="J243" s="100">
        <f t="shared" ref="J243" si="147">ROUND((I243*$F243)+I243,-1)</f>
        <v>0</v>
      </c>
      <c r="K243" s="100">
        <f t="shared" ref="K243" si="148">ROUND((J243*$F243)+J243,-1)</f>
        <v>0</v>
      </c>
      <c r="L243" s="100">
        <f t="shared" ref="L243" si="149">ROUND((K243*$F243)+K243,-1)</f>
        <v>0</v>
      </c>
      <c r="M243" s="100">
        <f t="shared" ref="M243" si="150">ROUND((L243*$F243)+L243,-1)</f>
        <v>0</v>
      </c>
    </row>
    <row r="244" spans="1:13" s="218" customFormat="1" ht="12.75" x14ac:dyDescent="0.2">
      <c r="A244" s="242"/>
      <c r="B244" s="243"/>
      <c r="C244" s="244" t="s">
        <v>286</v>
      </c>
      <c r="D244" s="219" t="s">
        <v>285</v>
      </c>
      <c r="E244" s="220"/>
      <c r="F244" s="248"/>
      <c r="G244" s="246" t="s">
        <v>18</v>
      </c>
      <c r="H244" s="64"/>
      <c r="I244" s="64"/>
      <c r="J244" s="5"/>
      <c r="K244" s="5"/>
      <c r="L244" s="5"/>
      <c r="M244" s="5"/>
    </row>
    <row r="245" spans="1:13" s="225" customFormat="1" ht="12.75" x14ac:dyDescent="0.2">
      <c r="A245" s="142">
        <v>42</v>
      </c>
      <c r="B245" s="142"/>
      <c r="C245" s="143"/>
      <c r="D245" s="122" t="s">
        <v>198</v>
      </c>
      <c r="E245" s="123"/>
      <c r="F245" s="247"/>
      <c r="G245" s="130"/>
      <c r="H245" s="134">
        <f>H246+H250+H253+H255+H257</f>
        <v>0</v>
      </c>
      <c r="I245" s="135">
        <f>I246+I250+I253+I255+I257</f>
        <v>0</v>
      </c>
      <c r="J245" s="137">
        <f t="shared" ref="J245:M245" si="151">J246+J250+J253+J255+J257</f>
        <v>0</v>
      </c>
      <c r="K245" s="137">
        <f t="shared" si="151"/>
        <v>0</v>
      </c>
      <c r="L245" s="137">
        <f t="shared" si="151"/>
        <v>0</v>
      </c>
      <c r="M245" s="137">
        <f t="shared" si="151"/>
        <v>0</v>
      </c>
    </row>
    <row r="246" spans="1:13" s="225" customFormat="1" ht="12.75" x14ac:dyDescent="0.2">
      <c r="A246" s="138"/>
      <c r="B246" s="138">
        <v>423</v>
      </c>
      <c r="C246" s="139"/>
      <c r="D246" s="126" t="s">
        <v>199</v>
      </c>
      <c r="E246" s="127"/>
      <c r="F246" s="247"/>
      <c r="G246" s="130"/>
      <c r="H246" s="63">
        <f>SUM(H247:H249)</f>
        <v>0</v>
      </c>
      <c r="I246" s="85">
        <f>SUM(I247:I249)</f>
        <v>0</v>
      </c>
      <c r="J246" s="4">
        <f t="shared" ref="J246:M246" si="152">SUM(J247:J249)</f>
        <v>0</v>
      </c>
      <c r="K246" s="137">
        <f t="shared" si="152"/>
        <v>0</v>
      </c>
      <c r="L246" s="137">
        <f t="shared" si="152"/>
        <v>0</v>
      </c>
      <c r="M246" s="137">
        <f t="shared" si="152"/>
        <v>0</v>
      </c>
    </row>
    <row r="247" spans="1:13" ht="12.75" x14ac:dyDescent="0.2">
      <c r="A247" s="128"/>
      <c r="B247" s="128"/>
      <c r="C247" s="239">
        <v>4230</v>
      </c>
      <c r="D247" s="240" t="s">
        <v>200</v>
      </c>
      <c r="E247" s="241"/>
      <c r="F247" s="164"/>
      <c r="G247" s="130" t="s">
        <v>17</v>
      </c>
      <c r="H247" s="8"/>
      <c r="I247" s="8"/>
      <c r="J247" s="100">
        <f t="shared" ref="J247:M247" si="153">ROUND((I247*$F247)+I247,-1)</f>
        <v>0</v>
      </c>
      <c r="K247" s="100">
        <f t="shared" si="153"/>
        <v>0</v>
      </c>
      <c r="L247" s="100">
        <f t="shared" si="153"/>
        <v>0</v>
      </c>
      <c r="M247" s="100">
        <f t="shared" si="153"/>
        <v>0</v>
      </c>
    </row>
    <row r="248" spans="1:13" ht="12.75" x14ac:dyDescent="0.2">
      <c r="A248" s="128"/>
      <c r="B248" s="128"/>
      <c r="C248" s="239">
        <v>4231</v>
      </c>
      <c r="D248" s="240" t="s">
        <v>201</v>
      </c>
      <c r="E248" s="241"/>
      <c r="F248" s="164"/>
      <c r="G248" s="130" t="s">
        <v>17</v>
      </c>
      <c r="H248" s="8"/>
      <c r="I248" s="8"/>
      <c r="J248" s="100">
        <f t="shared" ref="J248:M248" si="154">ROUND((I248*$F248)+I248,-1)</f>
        <v>0</v>
      </c>
      <c r="K248" s="100">
        <f t="shared" si="154"/>
        <v>0</v>
      </c>
      <c r="L248" s="100">
        <f t="shared" si="154"/>
        <v>0</v>
      </c>
      <c r="M248" s="100">
        <f t="shared" si="154"/>
        <v>0</v>
      </c>
    </row>
    <row r="249" spans="1:13" s="218" customFormat="1" ht="12.75" x14ac:dyDescent="0.2">
      <c r="A249" s="242"/>
      <c r="B249" s="243"/>
      <c r="C249" s="244" t="s">
        <v>286</v>
      </c>
      <c r="D249" s="219" t="s">
        <v>285</v>
      </c>
      <c r="E249" s="220"/>
      <c r="F249" s="248"/>
      <c r="G249" s="246" t="s">
        <v>18</v>
      </c>
      <c r="H249" s="64"/>
      <c r="I249" s="64"/>
      <c r="J249" s="5"/>
      <c r="K249" s="5"/>
      <c r="L249" s="5"/>
      <c r="M249" s="5"/>
    </row>
    <row r="250" spans="1:13" s="225" customFormat="1" ht="12.75" x14ac:dyDescent="0.2">
      <c r="A250" s="138"/>
      <c r="B250" s="138">
        <v>424</v>
      </c>
      <c r="C250" s="139"/>
      <c r="D250" s="126" t="s">
        <v>202</v>
      </c>
      <c r="E250" s="127"/>
      <c r="F250" s="247"/>
      <c r="G250" s="130"/>
      <c r="H250" s="63">
        <f>SUM(H251:H252)</f>
        <v>0</v>
      </c>
      <c r="I250" s="85">
        <f>SUM(I251:I252)</f>
        <v>0</v>
      </c>
      <c r="J250" s="4">
        <f t="shared" ref="J250:M250" si="155">SUM(J251:J252)</f>
        <v>0</v>
      </c>
      <c r="K250" s="137">
        <f t="shared" si="155"/>
        <v>0</v>
      </c>
      <c r="L250" s="137">
        <f t="shared" si="155"/>
        <v>0</v>
      </c>
      <c r="M250" s="137">
        <f t="shared" si="155"/>
        <v>0</v>
      </c>
    </row>
    <row r="251" spans="1:13" ht="12.75" x14ac:dyDescent="0.2">
      <c r="A251" s="128"/>
      <c r="B251" s="128"/>
      <c r="C251" s="239">
        <v>4240</v>
      </c>
      <c r="D251" s="240" t="s">
        <v>202</v>
      </c>
      <c r="E251" s="241"/>
      <c r="F251" s="164"/>
      <c r="G251" s="130" t="s">
        <v>17</v>
      </c>
      <c r="H251" s="8"/>
      <c r="I251" s="8"/>
      <c r="J251" s="100">
        <f t="shared" ref="J251:M251" si="156">ROUND((I251*$F251)+I251,-1)</f>
        <v>0</v>
      </c>
      <c r="K251" s="100">
        <f t="shared" si="156"/>
        <v>0</v>
      </c>
      <c r="L251" s="100">
        <f t="shared" si="156"/>
        <v>0</v>
      </c>
      <c r="M251" s="100">
        <f t="shared" si="156"/>
        <v>0</v>
      </c>
    </row>
    <row r="252" spans="1:13" s="218" customFormat="1" ht="12.75" x14ac:dyDescent="0.2">
      <c r="A252" s="242"/>
      <c r="B252" s="243"/>
      <c r="C252" s="244" t="s">
        <v>286</v>
      </c>
      <c r="D252" s="219" t="s">
        <v>285</v>
      </c>
      <c r="E252" s="220"/>
      <c r="F252" s="248"/>
      <c r="G252" s="246" t="s">
        <v>18</v>
      </c>
      <c r="H252" s="64"/>
      <c r="I252" s="64"/>
      <c r="J252" s="5"/>
      <c r="K252" s="5"/>
      <c r="L252" s="5"/>
      <c r="M252" s="5"/>
    </row>
    <row r="253" spans="1:13" s="225" customFormat="1" ht="12.75" x14ac:dyDescent="0.2">
      <c r="A253" s="138"/>
      <c r="B253" s="138">
        <v>425</v>
      </c>
      <c r="C253" s="139"/>
      <c r="D253" s="126" t="s">
        <v>203</v>
      </c>
      <c r="E253" s="127"/>
      <c r="F253" s="247"/>
      <c r="G253" s="130"/>
      <c r="H253" s="63">
        <f>SUM(H254)</f>
        <v>0</v>
      </c>
      <c r="I253" s="85">
        <f>SUM(I254)</f>
        <v>0</v>
      </c>
      <c r="J253" s="4">
        <f t="shared" ref="J253:M253" si="157">SUM(J254)</f>
        <v>0</v>
      </c>
      <c r="K253" s="137">
        <f t="shared" si="157"/>
        <v>0</v>
      </c>
      <c r="L253" s="137">
        <f t="shared" si="157"/>
        <v>0</v>
      </c>
      <c r="M253" s="137">
        <f t="shared" si="157"/>
        <v>0</v>
      </c>
    </row>
    <row r="254" spans="1:13" ht="12.75" x14ac:dyDescent="0.2">
      <c r="A254" s="128"/>
      <c r="B254" s="128"/>
      <c r="C254" s="239">
        <v>4250</v>
      </c>
      <c r="D254" s="240" t="s">
        <v>204</v>
      </c>
      <c r="E254" s="241"/>
      <c r="F254" s="249"/>
      <c r="G254" s="246" t="s">
        <v>18</v>
      </c>
      <c r="H254" s="8"/>
      <c r="I254" s="8"/>
      <c r="J254" s="8"/>
      <c r="K254" s="8"/>
      <c r="L254" s="8"/>
      <c r="M254" s="8"/>
    </row>
    <row r="255" spans="1:13" s="225" customFormat="1" ht="12.75" x14ac:dyDescent="0.2">
      <c r="A255" s="138"/>
      <c r="B255" s="138">
        <v>426</v>
      </c>
      <c r="C255" s="139"/>
      <c r="D255" s="126" t="s">
        <v>205</v>
      </c>
      <c r="E255" s="127"/>
      <c r="F255" s="247"/>
      <c r="G255" s="130"/>
      <c r="H255" s="63">
        <f>SUM(H256)</f>
        <v>0</v>
      </c>
      <c r="I255" s="85">
        <f>SUM(I256)</f>
        <v>0</v>
      </c>
      <c r="J255" s="4">
        <f t="shared" ref="J255:M255" si="158">SUM(J256)</f>
        <v>0</v>
      </c>
      <c r="K255" s="137">
        <f t="shared" si="158"/>
        <v>0</v>
      </c>
      <c r="L255" s="137">
        <f t="shared" si="158"/>
        <v>0</v>
      </c>
      <c r="M255" s="137">
        <f t="shared" si="158"/>
        <v>0</v>
      </c>
    </row>
    <row r="256" spans="1:13" ht="12.75" x14ac:dyDescent="0.2">
      <c r="A256" s="128"/>
      <c r="B256" s="128"/>
      <c r="C256" s="239">
        <v>4260</v>
      </c>
      <c r="D256" s="240" t="s">
        <v>206</v>
      </c>
      <c r="E256" s="241"/>
      <c r="F256" s="249"/>
      <c r="G256" s="246" t="s">
        <v>18</v>
      </c>
      <c r="H256" s="8"/>
      <c r="I256" s="8"/>
      <c r="J256" s="8"/>
      <c r="K256" s="8"/>
      <c r="L256" s="8"/>
      <c r="M256" s="8"/>
    </row>
    <row r="257" spans="1:13" s="225" customFormat="1" ht="12.75" x14ac:dyDescent="0.2">
      <c r="A257" s="138"/>
      <c r="B257" s="138">
        <v>429</v>
      </c>
      <c r="C257" s="139"/>
      <c r="D257" s="126" t="s">
        <v>207</v>
      </c>
      <c r="E257" s="127"/>
      <c r="F257" s="247"/>
      <c r="G257" s="130"/>
      <c r="H257" s="63">
        <f>SUM(H258)</f>
        <v>0</v>
      </c>
      <c r="I257" s="85">
        <f>SUM(I258)</f>
        <v>0</v>
      </c>
      <c r="J257" s="4">
        <f t="shared" ref="J257:M257" si="159">SUM(J258)</f>
        <v>0</v>
      </c>
      <c r="K257" s="137">
        <f t="shared" si="159"/>
        <v>0</v>
      </c>
      <c r="L257" s="137">
        <f t="shared" si="159"/>
        <v>0</v>
      </c>
      <c r="M257" s="137">
        <f t="shared" si="159"/>
        <v>0</v>
      </c>
    </row>
    <row r="258" spans="1:13" ht="12.75" x14ac:dyDescent="0.2">
      <c r="A258" s="128"/>
      <c r="B258" s="128"/>
      <c r="C258" s="239">
        <v>4290</v>
      </c>
      <c r="D258" s="240" t="s">
        <v>207</v>
      </c>
      <c r="E258" s="241"/>
      <c r="F258" s="249"/>
      <c r="G258" s="246" t="s">
        <v>18</v>
      </c>
      <c r="H258" s="8"/>
      <c r="I258" s="8"/>
      <c r="J258" s="8"/>
      <c r="K258" s="8"/>
      <c r="L258" s="8"/>
      <c r="M258" s="8"/>
    </row>
    <row r="259" spans="1:13" s="225" customFormat="1" ht="12.75" x14ac:dyDescent="0.2">
      <c r="A259" s="142">
        <v>43</v>
      </c>
      <c r="B259" s="142"/>
      <c r="C259" s="143"/>
      <c r="D259" s="122" t="s">
        <v>208</v>
      </c>
      <c r="E259" s="123"/>
      <c r="F259" s="247"/>
      <c r="G259" s="130"/>
      <c r="H259" s="63">
        <f>H260+H262+H264</f>
        <v>0</v>
      </c>
      <c r="I259" s="85">
        <f>I260+I262+I264</f>
        <v>0</v>
      </c>
      <c r="J259" s="4">
        <f t="shared" ref="J259:M259" si="160">J260+J262+J264</f>
        <v>0</v>
      </c>
      <c r="K259" s="137">
        <f t="shared" si="160"/>
        <v>0</v>
      </c>
      <c r="L259" s="137">
        <f t="shared" si="160"/>
        <v>0</v>
      </c>
      <c r="M259" s="137">
        <f t="shared" si="160"/>
        <v>0</v>
      </c>
    </row>
    <row r="260" spans="1:13" s="225" customFormat="1" ht="12.75" x14ac:dyDescent="0.2">
      <c r="A260" s="138"/>
      <c r="B260" s="138">
        <v>430</v>
      </c>
      <c r="C260" s="139"/>
      <c r="D260" s="126" t="s">
        <v>209</v>
      </c>
      <c r="E260" s="127"/>
      <c r="F260" s="247"/>
      <c r="G260" s="130"/>
      <c r="H260" s="63">
        <f>SUM(H261)</f>
        <v>0</v>
      </c>
      <c r="I260" s="85">
        <f>SUM(I261)</f>
        <v>0</v>
      </c>
      <c r="J260" s="4">
        <f t="shared" ref="J260:M260" si="161">SUM(J261)</f>
        <v>0</v>
      </c>
      <c r="K260" s="137">
        <f t="shared" si="161"/>
        <v>0</v>
      </c>
      <c r="L260" s="137">
        <f t="shared" si="161"/>
        <v>0</v>
      </c>
      <c r="M260" s="137">
        <f t="shared" si="161"/>
        <v>0</v>
      </c>
    </row>
    <row r="261" spans="1:13" ht="12.75" x14ac:dyDescent="0.2">
      <c r="A261" s="128"/>
      <c r="B261" s="128"/>
      <c r="C261" s="239">
        <v>4309</v>
      </c>
      <c r="D261" s="240" t="s">
        <v>210</v>
      </c>
      <c r="E261" s="241"/>
      <c r="F261" s="249"/>
      <c r="G261" s="246" t="s">
        <v>18</v>
      </c>
      <c r="H261" s="8"/>
      <c r="I261" s="8"/>
      <c r="J261" s="8"/>
      <c r="K261" s="8"/>
      <c r="L261" s="8"/>
      <c r="M261" s="8"/>
    </row>
    <row r="262" spans="1:13" s="225" customFormat="1" ht="12.75" x14ac:dyDescent="0.2">
      <c r="A262" s="138"/>
      <c r="B262" s="138">
        <v>431</v>
      </c>
      <c r="C262" s="139"/>
      <c r="D262" s="126" t="s">
        <v>211</v>
      </c>
      <c r="E262" s="127"/>
      <c r="F262" s="247"/>
      <c r="G262" s="130"/>
      <c r="H262" s="63">
        <f>SUM(H263)</f>
        <v>0</v>
      </c>
      <c r="I262" s="85">
        <f>SUM(I263)</f>
        <v>0</v>
      </c>
      <c r="J262" s="4">
        <f t="shared" ref="J262:M262" si="162">SUM(J263)</f>
        <v>0</v>
      </c>
      <c r="K262" s="137">
        <f t="shared" si="162"/>
        <v>0</v>
      </c>
      <c r="L262" s="137">
        <f t="shared" si="162"/>
        <v>0</v>
      </c>
      <c r="M262" s="137">
        <f t="shared" si="162"/>
        <v>0</v>
      </c>
    </row>
    <row r="263" spans="1:13" ht="12.75" x14ac:dyDescent="0.2">
      <c r="A263" s="128"/>
      <c r="B263" s="128"/>
      <c r="C263" s="239">
        <v>4312</v>
      </c>
      <c r="D263" s="240" t="s">
        <v>212</v>
      </c>
      <c r="E263" s="241"/>
      <c r="F263" s="249"/>
      <c r="G263" s="246" t="s">
        <v>18</v>
      </c>
      <c r="H263" s="8"/>
      <c r="I263" s="8"/>
      <c r="J263" s="8"/>
      <c r="K263" s="8"/>
      <c r="L263" s="8"/>
      <c r="M263" s="8"/>
    </row>
    <row r="264" spans="1:13" s="225" customFormat="1" ht="12.75" x14ac:dyDescent="0.2">
      <c r="A264" s="138"/>
      <c r="B264" s="138">
        <v>439</v>
      </c>
      <c r="C264" s="139"/>
      <c r="D264" s="126" t="s">
        <v>213</v>
      </c>
      <c r="E264" s="127"/>
      <c r="F264" s="247"/>
      <c r="G264" s="130"/>
      <c r="H264" s="63">
        <f>SUM(H265)</f>
        <v>0</v>
      </c>
      <c r="I264" s="85">
        <f>SUM(I265)</f>
        <v>0</v>
      </c>
      <c r="J264" s="4">
        <f t="shared" ref="J264:M264" si="163">SUM(J265)</f>
        <v>0</v>
      </c>
      <c r="K264" s="137">
        <f t="shared" si="163"/>
        <v>0</v>
      </c>
      <c r="L264" s="137">
        <f t="shared" si="163"/>
        <v>0</v>
      </c>
      <c r="M264" s="137">
        <f t="shared" si="163"/>
        <v>0</v>
      </c>
    </row>
    <row r="265" spans="1:13" ht="12.75" x14ac:dyDescent="0.2">
      <c r="A265" s="128"/>
      <c r="B265" s="128"/>
      <c r="C265" s="239">
        <v>4390</v>
      </c>
      <c r="D265" s="240" t="s">
        <v>213</v>
      </c>
      <c r="E265" s="241"/>
      <c r="F265" s="249"/>
      <c r="G265" s="246" t="s">
        <v>18</v>
      </c>
      <c r="H265" s="8"/>
      <c r="I265" s="8"/>
      <c r="J265" s="8"/>
      <c r="K265" s="8"/>
      <c r="L265" s="8"/>
      <c r="M265" s="8"/>
    </row>
    <row r="266" spans="1:13" s="225" customFormat="1" ht="12.75" x14ac:dyDescent="0.2">
      <c r="A266" s="142">
        <v>44</v>
      </c>
      <c r="B266" s="142"/>
      <c r="C266" s="143"/>
      <c r="D266" s="122" t="s">
        <v>214</v>
      </c>
      <c r="E266" s="123"/>
      <c r="F266" s="247"/>
      <c r="G266" s="130"/>
      <c r="H266" s="134">
        <f>H267+H273+H276+H280+H285+H289</f>
        <v>0</v>
      </c>
      <c r="I266" s="135">
        <f>I267+I273+I276+I280+I285+I289</f>
        <v>0</v>
      </c>
      <c r="J266" s="137">
        <f t="shared" ref="J266:M266" si="164">J267+J273+J276+J280+J285+J289</f>
        <v>0</v>
      </c>
      <c r="K266" s="137">
        <f t="shared" si="164"/>
        <v>0</v>
      </c>
      <c r="L266" s="137">
        <f t="shared" si="164"/>
        <v>0</v>
      </c>
      <c r="M266" s="137">
        <f t="shared" si="164"/>
        <v>0</v>
      </c>
    </row>
    <row r="267" spans="1:13" s="225" customFormat="1" ht="12.75" x14ac:dyDescent="0.2">
      <c r="A267" s="138"/>
      <c r="B267" s="138">
        <v>440</v>
      </c>
      <c r="C267" s="139"/>
      <c r="D267" s="126" t="s">
        <v>215</v>
      </c>
      <c r="E267" s="127"/>
      <c r="F267" s="247"/>
      <c r="G267" s="130"/>
      <c r="H267" s="63">
        <f>SUM(H268:H272)</f>
        <v>0</v>
      </c>
      <c r="I267" s="85">
        <f>SUM(I268:I272)</f>
        <v>0</v>
      </c>
      <c r="J267" s="4">
        <f t="shared" ref="J267:M267" si="165">SUM(J268:J272)</f>
        <v>0</v>
      </c>
      <c r="K267" s="137">
        <f t="shared" si="165"/>
        <v>0</v>
      </c>
      <c r="L267" s="137">
        <f t="shared" si="165"/>
        <v>0</v>
      </c>
      <c r="M267" s="137">
        <f t="shared" si="165"/>
        <v>0</v>
      </c>
    </row>
    <row r="268" spans="1:13" ht="12.75" x14ac:dyDescent="0.2">
      <c r="A268" s="128"/>
      <c r="B268" s="128"/>
      <c r="C268" s="239">
        <v>4400</v>
      </c>
      <c r="D268" s="240" t="s">
        <v>216</v>
      </c>
      <c r="E268" s="241"/>
      <c r="F268" s="164"/>
      <c r="G268" s="130" t="s">
        <v>17</v>
      </c>
      <c r="H268" s="8"/>
      <c r="I268" s="8"/>
      <c r="J268" s="100">
        <f t="shared" ref="J268:M268" si="166">ROUND((I268*$F268)+I268,-1)</f>
        <v>0</v>
      </c>
      <c r="K268" s="100">
        <f t="shared" si="166"/>
        <v>0</v>
      </c>
      <c r="L268" s="100">
        <f t="shared" si="166"/>
        <v>0</v>
      </c>
      <c r="M268" s="100">
        <f t="shared" si="166"/>
        <v>0</v>
      </c>
    </row>
    <row r="269" spans="1:13" ht="12.75" x14ac:dyDescent="0.2">
      <c r="A269" s="128"/>
      <c r="B269" s="128"/>
      <c r="C269" s="239">
        <v>4401</v>
      </c>
      <c r="D269" s="240" t="s">
        <v>217</v>
      </c>
      <c r="E269" s="241"/>
      <c r="F269" s="164"/>
      <c r="G269" s="130" t="s">
        <v>17</v>
      </c>
      <c r="H269" s="8"/>
      <c r="I269" s="8"/>
      <c r="J269" s="100">
        <f t="shared" ref="J269:M269" si="167">ROUND((I269*$F269)+I269,-1)</f>
        <v>0</v>
      </c>
      <c r="K269" s="100">
        <f t="shared" si="167"/>
        <v>0</v>
      </c>
      <c r="L269" s="100">
        <f t="shared" si="167"/>
        <v>0</v>
      </c>
      <c r="M269" s="100">
        <f t="shared" si="167"/>
        <v>0</v>
      </c>
    </row>
    <row r="270" spans="1:13" ht="12.75" x14ac:dyDescent="0.2">
      <c r="A270" s="128"/>
      <c r="B270" s="128"/>
      <c r="C270" s="239">
        <v>4402</v>
      </c>
      <c r="D270" s="240" t="s">
        <v>218</v>
      </c>
      <c r="E270" s="241"/>
      <c r="F270" s="164"/>
      <c r="G270" s="130" t="s">
        <v>17</v>
      </c>
      <c r="H270" s="8"/>
      <c r="I270" s="8"/>
      <c r="J270" s="100">
        <f t="shared" ref="J270:M271" si="168">ROUND((I270*$F270)+I270,-1)</f>
        <v>0</v>
      </c>
      <c r="K270" s="100">
        <f t="shared" si="168"/>
        <v>0</v>
      </c>
      <c r="L270" s="100">
        <f t="shared" si="168"/>
        <v>0</v>
      </c>
      <c r="M270" s="100">
        <f t="shared" si="168"/>
        <v>0</v>
      </c>
    </row>
    <row r="271" spans="1:13" ht="12.75" x14ac:dyDescent="0.2">
      <c r="A271" s="128"/>
      <c r="B271" s="128"/>
      <c r="C271" s="239">
        <v>4409</v>
      </c>
      <c r="D271" s="240" t="s">
        <v>219</v>
      </c>
      <c r="E271" s="241"/>
      <c r="F271" s="164"/>
      <c r="G271" s="130" t="s">
        <v>17</v>
      </c>
      <c r="H271" s="8"/>
      <c r="I271" s="8"/>
      <c r="J271" s="100">
        <f t="shared" si="168"/>
        <v>0</v>
      </c>
      <c r="K271" s="100">
        <f t="shared" si="168"/>
        <v>0</v>
      </c>
      <c r="L271" s="100">
        <f t="shared" si="168"/>
        <v>0</v>
      </c>
      <c r="M271" s="100">
        <f t="shared" si="168"/>
        <v>0</v>
      </c>
    </row>
    <row r="272" spans="1:13" s="218" customFormat="1" ht="12.75" x14ac:dyDescent="0.2">
      <c r="A272" s="242"/>
      <c r="B272" s="243"/>
      <c r="C272" s="244" t="s">
        <v>286</v>
      </c>
      <c r="D272" s="219" t="s">
        <v>285</v>
      </c>
      <c r="E272" s="220"/>
      <c r="F272" s="248"/>
      <c r="G272" s="246" t="s">
        <v>18</v>
      </c>
      <c r="H272" s="64"/>
      <c r="I272" s="64"/>
      <c r="J272" s="5"/>
      <c r="K272" s="5"/>
      <c r="L272" s="5"/>
      <c r="M272" s="5"/>
    </row>
    <row r="273" spans="1:13" s="225" customFormat="1" ht="12.75" x14ac:dyDescent="0.2">
      <c r="A273" s="138"/>
      <c r="B273" s="138">
        <v>441</v>
      </c>
      <c r="C273" s="139"/>
      <c r="D273" s="126" t="s">
        <v>220</v>
      </c>
      <c r="E273" s="127"/>
      <c r="F273" s="247"/>
      <c r="G273" s="130"/>
      <c r="H273" s="63">
        <f>SUM(H274:H275)</f>
        <v>0</v>
      </c>
      <c r="I273" s="85">
        <f>SUM(I274:I275)</f>
        <v>0</v>
      </c>
      <c r="J273" s="4">
        <f t="shared" ref="J273:M273" si="169">SUM(J274:J275)</f>
        <v>0</v>
      </c>
      <c r="K273" s="137">
        <f t="shared" si="169"/>
        <v>0</v>
      </c>
      <c r="L273" s="137">
        <f t="shared" si="169"/>
        <v>0</v>
      </c>
      <c r="M273" s="137">
        <f t="shared" si="169"/>
        <v>0</v>
      </c>
    </row>
    <row r="274" spans="1:13" ht="12.75" x14ac:dyDescent="0.2">
      <c r="A274" s="128"/>
      <c r="B274" s="128"/>
      <c r="C274" s="239">
        <v>4410</v>
      </c>
      <c r="D274" s="240" t="s">
        <v>221</v>
      </c>
      <c r="E274" s="241"/>
      <c r="F274" s="249"/>
      <c r="G274" s="129" t="s">
        <v>18</v>
      </c>
      <c r="H274" s="8"/>
      <c r="I274" s="8"/>
      <c r="J274" s="8"/>
      <c r="K274" s="8"/>
      <c r="L274" s="8"/>
      <c r="M274" s="8"/>
    </row>
    <row r="275" spans="1:13" ht="12.75" x14ac:dyDescent="0.2">
      <c r="A275" s="128"/>
      <c r="B275" s="128"/>
      <c r="C275" s="239">
        <v>4411</v>
      </c>
      <c r="D275" s="240" t="s">
        <v>222</v>
      </c>
      <c r="E275" s="241"/>
      <c r="F275" s="249"/>
      <c r="G275" s="129" t="s">
        <v>18</v>
      </c>
      <c r="H275" s="8"/>
      <c r="I275" s="8"/>
      <c r="J275" s="8"/>
      <c r="K275" s="8"/>
      <c r="L275" s="8"/>
      <c r="M275" s="8"/>
    </row>
    <row r="276" spans="1:13" s="225" customFormat="1" ht="12.75" x14ac:dyDescent="0.2">
      <c r="A276" s="138"/>
      <c r="B276" s="138">
        <v>442</v>
      </c>
      <c r="C276" s="139"/>
      <c r="D276" s="126" t="s">
        <v>223</v>
      </c>
      <c r="E276" s="127"/>
      <c r="F276" s="247"/>
      <c r="G276" s="130"/>
      <c r="H276" s="63">
        <f>SUM(H277:H279)</f>
        <v>0</v>
      </c>
      <c r="I276" s="85">
        <f>SUM(I277:I279)</f>
        <v>0</v>
      </c>
      <c r="J276" s="4">
        <f t="shared" ref="J276:M276" si="170">SUM(J277:J279)</f>
        <v>0</v>
      </c>
      <c r="K276" s="137">
        <f t="shared" si="170"/>
        <v>0</v>
      </c>
      <c r="L276" s="137">
        <f t="shared" si="170"/>
        <v>0</v>
      </c>
      <c r="M276" s="137">
        <f t="shared" si="170"/>
        <v>0</v>
      </c>
    </row>
    <row r="277" spans="1:13" ht="12.75" x14ac:dyDescent="0.2">
      <c r="A277" s="128"/>
      <c r="B277" s="128"/>
      <c r="C277" s="239">
        <v>4420</v>
      </c>
      <c r="D277" s="240" t="s">
        <v>224</v>
      </c>
      <c r="E277" s="241"/>
      <c r="F277" s="164"/>
      <c r="G277" s="130" t="s">
        <v>17</v>
      </c>
      <c r="H277" s="8"/>
      <c r="I277" s="8"/>
      <c r="J277" s="100">
        <f t="shared" ref="J277:M277" si="171">ROUND((I277*$F277)+I277,-1)</f>
        <v>0</v>
      </c>
      <c r="K277" s="100">
        <f t="shared" si="171"/>
        <v>0</v>
      </c>
      <c r="L277" s="100">
        <f t="shared" si="171"/>
        <v>0</v>
      </c>
      <c r="M277" s="100">
        <f t="shared" si="171"/>
        <v>0</v>
      </c>
    </row>
    <row r="278" spans="1:13" ht="12.75" x14ac:dyDescent="0.2">
      <c r="A278" s="128"/>
      <c r="B278" s="128"/>
      <c r="C278" s="239">
        <v>4429</v>
      </c>
      <c r="D278" s="240" t="s">
        <v>225</v>
      </c>
      <c r="E278" s="241"/>
      <c r="F278" s="164"/>
      <c r="G278" s="130" t="s">
        <v>17</v>
      </c>
      <c r="H278" s="8"/>
      <c r="I278" s="8"/>
      <c r="J278" s="100">
        <f t="shared" ref="J278:M278" si="172">ROUND((I278*$F278)+I278,-1)</f>
        <v>0</v>
      </c>
      <c r="K278" s="100">
        <f t="shared" si="172"/>
        <v>0</v>
      </c>
      <c r="L278" s="100">
        <f t="shared" si="172"/>
        <v>0</v>
      </c>
      <c r="M278" s="100">
        <f t="shared" si="172"/>
        <v>0</v>
      </c>
    </row>
    <row r="279" spans="1:13" s="218" customFormat="1" ht="12.75" x14ac:dyDescent="0.2">
      <c r="A279" s="242"/>
      <c r="B279" s="243"/>
      <c r="C279" s="244" t="s">
        <v>286</v>
      </c>
      <c r="D279" s="219" t="s">
        <v>285</v>
      </c>
      <c r="E279" s="220"/>
      <c r="F279" s="248"/>
      <c r="G279" s="246" t="s">
        <v>18</v>
      </c>
      <c r="H279" s="64"/>
      <c r="I279" s="64"/>
      <c r="J279" s="5"/>
      <c r="K279" s="5"/>
      <c r="L279" s="5"/>
      <c r="M279" s="5"/>
    </row>
    <row r="280" spans="1:13" s="225" customFormat="1" ht="12.75" x14ac:dyDescent="0.2">
      <c r="A280" s="138"/>
      <c r="B280" s="138">
        <v>443</v>
      </c>
      <c r="C280" s="139"/>
      <c r="D280" s="126" t="s">
        <v>226</v>
      </c>
      <c r="E280" s="127"/>
      <c r="F280" s="247"/>
      <c r="G280" s="130"/>
      <c r="H280" s="63">
        <f>SUM(H281:H284)</f>
        <v>0</v>
      </c>
      <c r="I280" s="85">
        <f>SUM(I281:I284)</f>
        <v>0</v>
      </c>
      <c r="J280" s="4">
        <f t="shared" ref="J280:M280" si="173">SUM(J281:J284)</f>
        <v>0</v>
      </c>
      <c r="K280" s="137">
        <f t="shared" si="173"/>
        <v>0</v>
      </c>
      <c r="L280" s="137">
        <f t="shared" si="173"/>
        <v>0</v>
      </c>
      <c r="M280" s="137">
        <f t="shared" si="173"/>
        <v>0</v>
      </c>
    </row>
    <row r="281" spans="1:13" ht="12.75" x14ac:dyDescent="0.2">
      <c r="A281" s="128"/>
      <c r="B281" s="128"/>
      <c r="C281" s="239">
        <v>4430</v>
      </c>
      <c r="D281" s="240" t="s">
        <v>227</v>
      </c>
      <c r="E281" s="241"/>
      <c r="F281" s="164"/>
      <c r="G281" s="130" t="s">
        <v>17</v>
      </c>
      <c r="H281" s="8"/>
      <c r="I281" s="8"/>
      <c r="J281" s="100">
        <f t="shared" ref="J281:M281" si="174">ROUND((I281*$F281)+I281,-1)</f>
        <v>0</v>
      </c>
      <c r="K281" s="100">
        <f t="shared" si="174"/>
        <v>0</v>
      </c>
      <c r="L281" s="100">
        <f t="shared" si="174"/>
        <v>0</v>
      </c>
      <c r="M281" s="100">
        <f t="shared" si="174"/>
        <v>0</v>
      </c>
    </row>
    <row r="282" spans="1:13" ht="12.75" x14ac:dyDescent="0.2">
      <c r="A282" s="128"/>
      <c r="B282" s="128"/>
      <c r="C282" s="239">
        <v>4432</v>
      </c>
      <c r="D282" s="240" t="s">
        <v>228</v>
      </c>
      <c r="E282" s="241"/>
      <c r="F282" s="164"/>
      <c r="G282" s="130" t="s">
        <v>17</v>
      </c>
      <c r="H282" s="8"/>
      <c r="I282" s="8"/>
      <c r="J282" s="100">
        <f t="shared" ref="J282:M282" si="175">ROUND((I282*$F282)+I282,-1)</f>
        <v>0</v>
      </c>
      <c r="K282" s="100">
        <f t="shared" si="175"/>
        <v>0</v>
      </c>
      <c r="L282" s="100">
        <f t="shared" si="175"/>
        <v>0</v>
      </c>
      <c r="M282" s="100">
        <f t="shared" si="175"/>
        <v>0</v>
      </c>
    </row>
    <row r="283" spans="1:13" ht="12.75" x14ac:dyDescent="0.2">
      <c r="A283" s="128"/>
      <c r="B283" s="128"/>
      <c r="C283" s="239">
        <v>4439</v>
      </c>
      <c r="D283" s="240" t="s">
        <v>229</v>
      </c>
      <c r="E283" s="241"/>
      <c r="F283" s="164"/>
      <c r="G283" s="130" t="s">
        <v>17</v>
      </c>
      <c r="H283" s="8"/>
      <c r="I283" s="8"/>
      <c r="J283" s="100">
        <f t="shared" ref="J283:M283" si="176">ROUND((I283*$F283)+I283,-1)</f>
        <v>0</v>
      </c>
      <c r="K283" s="100">
        <f t="shared" si="176"/>
        <v>0</v>
      </c>
      <c r="L283" s="100">
        <f t="shared" si="176"/>
        <v>0</v>
      </c>
      <c r="M283" s="100">
        <f t="shared" si="176"/>
        <v>0</v>
      </c>
    </row>
    <row r="284" spans="1:13" s="218" customFormat="1" ht="12.75" x14ac:dyDescent="0.2">
      <c r="A284" s="242"/>
      <c r="B284" s="243"/>
      <c r="C284" s="244" t="s">
        <v>286</v>
      </c>
      <c r="D284" s="219" t="s">
        <v>285</v>
      </c>
      <c r="E284" s="220"/>
      <c r="F284" s="248"/>
      <c r="G284" s="246" t="s">
        <v>18</v>
      </c>
      <c r="H284" s="64"/>
      <c r="I284" s="64"/>
      <c r="J284" s="5"/>
      <c r="K284" s="5"/>
      <c r="L284" s="5"/>
      <c r="M284" s="5"/>
    </row>
    <row r="285" spans="1:13" s="225" customFormat="1" ht="12.75" x14ac:dyDescent="0.2">
      <c r="A285" s="138"/>
      <c r="B285" s="138">
        <v>444</v>
      </c>
      <c r="C285" s="139"/>
      <c r="D285" s="126" t="s">
        <v>230</v>
      </c>
      <c r="E285" s="127"/>
      <c r="F285" s="247"/>
      <c r="G285" s="130"/>
      <c r="H285" s="63">
        <f>SUM(H286:H288)</f>
        <v>0</v>
      </c>
      <c r="I285" s="85">
        <f t="shared" ref="I285:M285" si="177">SUM(I286:I288)</f>
        <v>0</v>
      </c>
      <c r="J285" s="4">
        <f t="shared" si="177"/>
        <v>0</v>
      </c>
      <c r="K285" s="137">
        <f t="shared" si="177"/>
        <v>0</v>
      </c>
      <c r="L285" s="137">
        <f t="shared" si="177"/>
        <v>0</v>
      </c>
      <c r="M285" s="137">
        <f t="shared" si="177"/>
        <v>0</v>
      </c>
    </row>
    <row r="286" spans="1:13" ht="12.75" x14ac:dyDescent="0.2">
      <c r="A286" s="128"/>
      <c r="B286" s="128"/>
      <c r="C286" s="239">
        <v>4440</v>
      </c>
      <c r="D286" s="240" t="s">
        <v>136</v>
      </c>
      <c r="E286" s="241"/>
      <c r="F286" s="250"/>
      <c r="G286" s="129" t="s">
        <v>18</v>
      </c>
      <c r="H286" s="8"/>
      <c r="I286" s="8"/>
      <c r="J286" s="8"/>
      <c r="K286" s="8"/>
      <c r="L286" s="8"/>
      <c r="M286" s="8"/>
    </row>
    <row r="287" spans="1:13" ht="12.75" x14ac:dyDescent="0.2">
      <c r="A287" s="128"/>
      <c r="B287" s="128"/>
      <c r="C287" s="239">
        <v>4441</v>
      </c>
      <c r="D287" s="240" t="s">
        <v>317</v>
      </c>
      <c r="E287" s="241"/>
      <c r="F287" s="250"/>
      <c r="G287" s="129" t="s">
        <v>18</v>
      </c>
      <c r="H287" s="8"/>
      <c r="I287" s="8"/>
      <c r="J287" s="8"/>
      <c r="K287" s="8"/>
      <c r="L287" s="8"/>
      <c r="M287" s="8"/>
    </row>
    <row r="288" spans="1:13" ht="12.75" x14ac:dyDescent="0.2">
      <c r="A288" s="128"/>
      <c r="B288" s="128"/>
      <c r="C288" s="239">
        <v>4449</v>
      </c>
      <c r="D288" s="240" t="s">
        <v>316</v>
      </c>
      <c r="E288" s="241"/>
      <c r="F288" s="250"/>
      <c r="G288" s="129" t="s">
        <v>18</v>
      </c>
      <c r="H288" s="8"/>
      <c r="I288" s="8"/>
      <c r="J288" s="8"/>
      <c r="K288" s="8"/>
      <c r="L288" s="8"/>
      <c r="M288" s="8"/>
    </row>
    <row r="289" spans="1:13" s="225" customFormat="1" ht="12.75" x14ac:dyDescent="0.2">
      <c r="A289" s="138"/>
      <c r="B289" s="138">
        <v>447</v>
      </c>
      <c r="C289" s="139"/>
      <c r="D289" s="126" t="s">
        <v>231</v>
      </c>
      <c r="E289" s="127"/>
      <c r="F289" s="247"/>
      <c r="G289" s="130"/>
      <c r="H289" s="63">
        <f>SUM(H290:H294)</f>
        <v>0</v>
      </c>
      <c r="I289" s="85">
        <f>SUM(I290:I294)</f>
        <v>0</v>
      </c>
      <c r="J289" s="4">
        <f t="shared" ref="J289:M289" si="178">SUM(J290:J294)</f>
        <v>0</v>
      </c>
      <c r="K289" s="137">
        <f t="shared" si="178"/>
        <v>0</v>
      </c>
      <c r="L289" s="137">
        <f t="shared" si="178"/>
        <v>0</v>
      </c>
      <c r="M289" s="137">
        <f t="shared" si="178"/>
        <v>0</v>
      </c>
    </row>
    <row r="290" spans="1:13" ht="12.75" x14ac:dyDescent="0.2">
      <c r="A290" s="128"/>
      <c r="B290" s="128"/>
      <c r="C290" s="239">
        <v>4470</v>
      </c>
      <c r="D290" s="240" t="s">
        <v>232</v>
      </c>
      <c r="E290" s="241"/>
      <c r="F290" s="164"/>
      <c r="G290" s="130" t="s">
        <v>17</v>
      </c>
      <c r="H290" s="8"/>
      <c r="I290" s="8"/>
      <c r="J290" s="100">
        <f t="shared" ref="J290:M290" si="179">ROUND((I290*$F290)+I290,-1)</f>
        <v>0</v>
      </c>
      <c r="K290" s="100">
        <f t="shared" si="179"/>
        <v>0</v>
      </c>
      <c r="L290" s="100">
        <f t="shared" si="179"/>
        <v>0</v>
      </c>
      <c r="M290" s="100">
        <f t="shared" si="179"/>
        <v>0</v>
      </c>
    </row>
    <row r="291" spans="1:13" ht="12.75" x14ac:dyDescent="0.2">
      <c r="A291" s="128"/>
      <c r="B291" s="128"/>
      <c r="C291" s="239">
        <v>4471</v>
      </c>
      <c r="D291" s="240" t="s">
        <v>233</v>
      </c>
      <c r="E291" s="241"/>
      <c r="F291" s="164"/>
      <c r="G291" s="130" t="s">
        <v>17</v>
      </c>
      <c r="H291" s="8"/>
      <c r="I291" s="8"/>
      <c r="J291" s="100">
        <f t="shared" ref="J291:M291" si="180">ROUND((I291*$F291)+I291,-1)</f>
        <v>0</v>
      </c>
      <c r="K291" s="100">
        <f t="shared" si="180"/>
        <v>0</v>
      </c>
      <c r="L291" s="100">
        <f t="shared" si="180"/>
        <v>0</v>
      </c>
      <c r="M291" s="100">
        <f t="shared" si="180"/>
        <v>0</v>
      </c>
    </row>
    <row r="292" spans="1:13" ht="12.75" x14ac:dyDescent="0.2">
      <c r="A292" s="128"/>
      <c r="B292" s="128"/>
      <c r="C292" s="239">
        <v>4472</v>
      </c>
      <c r="D292" s="240" t="s">
        <v>234</v>
      </c>
      <c r="E292" s="241"/>
      <c r="F292" s="164"/>
      <c r="G292" s="130" t="s">
        <v>17</v>
      </c>
      <c r="H292" s="8"/>
      <c r="I292" s="8"/>
      <c r="J292" s="100">
        <f t="shared" ref="J292:M292" si="181">ROUND((I292*$F292)+I292,-1)</f>
        <v>0</v>
      </c>
      <c r="K292" s="100">
        <f t="shared" si="181"/>
        <v>0</v>
      </c>
      <c r="L292" s="100">
        <f t="shared" si="181"/>
        <v>0</v>
      </c>
      <c r="M292" s="100">
        <f t="shared" si="181"/>
        <v>0</v>
      </c>
    </row>
    <row r="293" spans="1:13" ht="12.75" x14ac:dyDescent="0.2">
      <c r="A293" s="128"/>
      <c r="B293" s="128"/>
      <c r="C293" s="239">
        <v>4479</v>
      </c>
      <c r="D293" s="240" t="s">
        <v>235</v>
      </c>
      <c r="E293" s="241"/>
      <c r="F293" s="164"/>
      <c r="G293" s="130" t="s">
        <v>17</v>
      </c>
      <c r="H293" s="8"/>
      <c r="I293" s="8"/>
      <c r="J293" s="100">
        <f t="shared" ref="J293:M293" si="182">ROUND((I293*$F293)+I293,-1)</f>
        <v>0</v>
      </c>
      <c r="K293" s="100">
        <f t="shared" si="182"/>
        <v>0</v>
      </c>
      <c r="L293" s="100">
        <f t="shared" si="182"/>
        <v>0</v>
      </c>
      <c r="M293" s="100">
        <f t="shared" si="182"/>
        <v>0</v>
      </c>
    </row>
    <row r="294" spans="1:13" s="218" customFormat="1" ht="12.75" x14ac:dyDescent="0.2">
      <c r="A294" s="242"/>
      <c r="B294" s="243"/>
      <c r="C294" s="244" t="s">
        <v>286</v>
      </c>
      <c r="D294" s="219" t="s">
        <v>285</v>
      </c>
      <c r="E294" s="220"/>
      <c r="F294" s="248"/>
      <c r="G294" s="246" t="s">
        <v>18</v>
      </c>
      <c r="H294" s="64"/>
      <c r="I294" s="64"/>
      <c r="J294" s="5"/>
      <c r="K294" s="5"/>
      <c r="L294" s="5"/>
      <c r="M294" s="5"/>
    </row>
    <row r="295" spans="1:13" s="225" customFormat="1" ht="12.75" x14ac:dyDescent="0.2">
      <c r="A295" s="142">
        <v>45</v>
      </c>
      <c r="B295" s="142"/>
      <c r="C295" s="143"/>
      <c r="D295" s="122" t="s">
        <v>236</v>
      </c>
      <c r="E295" s="123"/>
      <c r="F295" s="247"/>
      <c r="G295" s="130"/>
      <c r="H295" s="134">
        <f>H296+H301</f>
        <v>0</v>
      </c>
      <c r="I295" s="135">
        <f>I296+I301</f>
        <v>0</v>
      </c>
      <c r="J295" s="137">
        <f t="shared" ref="J295:M295" si="183">J296+J301</f>
        <v>0</v>
      </c>
      <c r="K295" s="137">
        <f t="shared" si="183"/>
        <v>0</v>
      </c>
      <c r="L295" s="137">
        <f t="shared" si="183"/>
        <v>0</v>
      </c>
      <c r="M295" s="137">
        <f t="shared" si="183"/>
        <v>0</v>
      </c>
    </row>
    <row r="296" spans="1:13" s="225" customFormat="1" ht="12.75" x14ac:dyDescent="0.2">
      <c r="A296" s="138"/>
      <c r="B296" s="138">
        <v>450</v>
      </c>
      <c r="C296" s="139"/>
      <c r="D296" s="126" t="s">
        <v>237</v>
      </c>
      <c r="E296" s="127"/>
      <c r="F296" s="247"/>
      <c r="G296" s="130"/>
      <c r="H296" s="63">
        <f>SUM(H297:H300)</f>
        <v>0</v>
      </c>
      <c r="I296" s="85">
        <f>SUM(I297:I300)</f>
        <v>0</v>
      </c>
      <c r="J296" s="4">
        <f t="shared" ref="J296:M296" si="184">SUM(J297:J300)</f>
        <v>0</v>
      </c>
      <c r="K296" s="137">
        <f t="shared" si="184"/>
        <v>0</v>
      </c>
      <c r="L296" s="137">
        <f t="shared" si="184"/>
        <v>0</v>
      </c>
      <c r="M296" s="137">
        <f t="shared" si="184"/>
        <v>0</v>
      </c>
    </row>
    <row r="297" spans="1:13" ht="12.75" x14ac:dyDescent="0.2">
      <c r="A297" s="128"/>
      <c r="B297" s="128"/>
      <c r="C297" s="239">
        <v>4500</v>
      </c>
      <c r="D297" s="240" t="s">
        <v>238</v>
      </c>
      <c r="E297" s="241"/>
      <c r="F297" s="249"/>
      <c r="G297" s="129" t="s">
        <v>18</v>
      </c>
      <c r="H297" s="8"/>
      <c r="I297" s="8"/>
      <c r="J297" s="8"/>
      <c r="K297" s="8"/>
      <c r="L297" s="8"/>
      <c r="M297" s="8"/>
    </row>
    <row r="298" spans="1:13" ht="12.75" x14ac:dyDescent="0.2">
      <c r="A298" s="128"/>
      <c r="B298" s="128"/>
      <c r="C298" s="239">
        <v>4501</v>
      </c>
      <c r="D298" s="240" t="s">
        <v>239</v>
      </c>
      <c r="E298" s="241"/>
      <c r="F298" s="249"/>
      <c r="G298" s="129" t="s">
        <v>18</v>
      </c>
      <c r="H298" s="8"/>
      <c r="I298" s="8"/>
      <c r="J298" s="8"/>
      <c r="K298" s="8"/>
      <c r="L298" s="8"/>
      <c r="M298" s="8"/>
    </row>
    <row r="299" spans="1:13" ht="12.75" x14ac:dyDescent="0.2">
      <c r="A299" s="128"/>
      <c r="B299" s="128"/>
      <c r="C299" s="239">
        <v>4502</v>
      </c>
      <c r="D299" s="240" t="s">
        <v>240</v>
      </c>
      <c r="E299" s="241"/>
      <c r="F299" s="249"/>
      <c r="G299" s="129" t="s">
        <v>18</v>
      </c>
      <c r="H299" s="8"/>
      <c r="I299" s="8"/>
      <c r="J299" s="8"/>
      <c r="K299" s="8"/>
      <c r="L299" s="8"/>
      <c r="M299" s="8"/>
    </row>
    <row r="300" spans="1:13" ht="12.75" x14ac:dyDescent="0.2">
      <c r="A300" s="128"/>
      <c r="B300" s="128"/>
      <c r="C300" s="239">
        <v>4503</v>
      </c>
      <c r="D300" s="240" t="s">
        <v>241</v>
      </c>
      <c r="E300" s="241"/>
      <c r="F300" s="249"/>
      <c r="G300" s="129" t="s">
        <v>18</v>
      </c>
      <c r="H300" s="8"/>
      <c r="I300" s="8"/>
      <c r="J300" s="8"/>
      <c r="K300" s="8"/>
      <c r="L300" s="8"/>
      <c r="M300" s="8"/>
    </row>
    <row r="301" spans="1:13" s="225" customFormat="1" ht="12.75" x14ac:dyDescent="0.2">
      <c r="A301" s="138"/>
      <c r="B301" s="138">
        <v>451</v>
      </c>
      <c r="C301" s="139"/>
      <c r="D301" s="126" t="s">
        <v>242</v>
      </c>
      <c r="E301" s="127"/>
      <c r="F301" s="247"/>
      <c r="G301" s="130"/>
      <c r="H301" s="63">
        <f>SUM(H302:H304)</f>
        <v>0</v>
      </c>
      <c r="I301" s="85">
        <f>SUM(I302:I304)</f>
        <v>0</v>
      </c>
      <c r="J301" s="4">
        <f t="shared" ref="J301:M301" si="185">SUM(J302:J304)</f>
        <v>0</v>
      </c>
      <c r="K301" s="137">
        <f t="shared" si="185"/>
        <v>0</v>
      </c>
      <c r="L301" s="137">
        <f t="shared" si="185"/>
        <v>0</v>
      </c>
      <c r="M301" s="137">
        <f t="shared" si="185"/>
        <v>0</v>
      </c>
    </row>
    <row r="302" spans="1:13" ht="12.75" x14ac:dyDescent="0.2">
      <c r="A302" s="128"/>
      <c r="B302" s="128"/>
      <c r="C302" s="239">
        <v>4510</v>
      </c>
      <c r="D302" s="240" t="s">
        <v>243</v>
      </c>
      <c r="E302" s="241"/>
      <c r="F302" s="249"/>
      <c r="G302" s="129" t="s">
        <v>18</v>
      </c>
      <c r="H302" s="8"/>
      <c r="I302" s="8"/>
      <c r="J302" s="8"/>
      <c r="K302" s="8"/>
      <c r="L302" s="8"/>
      <c r="M302" s="8"/>
    </row>
    <row r="303" spans="1:13" ht="12.75" x14ac:dyDescent="0.2">
      <c r="A303" s="128"/>
      <c r="B303" s="128"/>
      <c r="C303" s="239">
        <v>4511</v>
      </c>
      <c r="D303" s="240" t="s">
        <v>244</v>
      </c>
      <c r="E303" s="241"/>
      <c r="F303" s="249"/>
      <c r="G303" s="129" t="s">
        <v>18</v>
      </c>
      <c r="H303" s="8"/>
      <c r="I303" s="8"/>
      <c r="J303" s="8"/>
      <c r="K303" s="8"/>
      <c r="L303" s="8"/>
      <c r="M303" s="8"/>
    </row>
    <row r="304" spans="1:13" ht="12.75" x14ac:dyDescent="0.2">
      <c r="A304" s="128"/>
      <c r="B304" s="128"/>
      <c r="C304" s="239">
        <v>4512</v>
      </c>
      <c r="D304" s="240" t="s">
        <v>245</v>
      </c>
      <c r="E304" s="241"/>
      <c r="F304" s="249"/>
      <c r="G304" s="129" t="s">
        <v>18</v>
      </c>
      <c r="H304" s="8"/>
      <c r="I304" s="8"/>
      <c r="J304" s="8"/>
      <c r="K304" s="8"/>
      <c r="L304" s="8"/>
      <c r="M304" s="8"/>
    </row>
    <row r="305" spans="1:13" s="225" customFormat="1" ht="12.75" x14ac:dyDescent="0.2">
      <c r="A305" s="142">
        <v>46</v>
      </c>
      <c r="B305" s="142"/>
      <c r="C305" s="143"/>
      <c r="D305" s="144" t="s">
        <v>246</v>
      </c>
      <c r="E305" s="145"/>
      <c r="F305" s="247"/>
      <c r="G305" s="129"/>
      <c r="H305" s="134">
        <f>H306+H311+H318+H323</f>
        <v>0</v>
      </c>
      <c r="I305" s="135">
        <f>I306+I311+I318+I323</f>
        <v>0</v>
      </c>
      <c r="J305" s="136">
        <f t="shared" ref="J305:M305" si="186">J306+J311+J318+J323</f>
        <v>0</v>
      </c>
      <c r="K305" s="136">
        <f t="shared" si="186"/>
        <v>0</v>
      </c>
      <c r="L305" s="136">
        <f t="shared" si="186"/>
        <v>0</v>
      </c>
      <c r="M305" s="136">
        <f t="shared" si="186"/>
        <v>0</v>
      </c>
    </row>
    <row r="306" spans="1:13" s="225" customFormat="1" ht="12.75" x14ac:dyDescent="0.2">
      <c r="A306" s="138"/>
      <c r="B306" s="138">
        <v>461</v>
      </c>
      <c r="C306" s="139"/>
      <c r="D306" s="126" t="s">
        <v>247</v>
      </c>
      <c r="E306" s="127"/>
      <c r="F306" s="247"/>
      <c r="G306" s="130"/>
      <c r="H306" s="63">
        <f>SUM(H307:H310)</f>
        <v>0</v>
      </c>
      <c r="I306" s="85">
        <f>SUM(I307:I310)</f>
        <v>0</v>
      </c>
      <c r="J306" s="4">
        <f t="shared" ref="J306:M306" si="187">SUM(J307:J310)</f>
        <v>0</v>
      </c>
      <c r="K306" s="137">
        <f t="shared" si="187"/>
        <v>0</v>
      </c>
      <c r="L306" s="137">
        <f t="shared" si="187"/>
        <v>0</v>
      </c>
      <c r="M306" s="137">
        <f t="shared" si="187"/>
        <v>0</v>
      </c>
    </row>
    <row r="307" spans="1:13" ht="12.75" x14ac:dyDescent="0.2">
      <c r="A307" s="128"/>
      <c r="B307" s="128"/>
      <c r="C307" s="239">
        <v>4611</v>
      </c>
      <c r="D307" s="240" t="s">
        <v>248</v>
      </c>
      <c r="E307" s="241"/>
      <c r="F307" s="249"/>
      <c r="G307" s="129" t="s">
        <v>18</v>
      </c>
      <c r="H307" s="8"/>
      <c r="I307" s="8"/>
      <c r="J307" s="8"/>
      <c r="K307" s="8"/>
      <c r="L307" s="8"/>
      <c r="M307" s="8"/>
    </row>
    <row r="308" spans="1:13" ht="12.75" x14ac:dyDescent="0.2">
      <c r="A308" s="128"/>
      <c r="B308" s="128"/>
      <c r="C308" s="239">
        <v>4612</v>
      </c>
      <c r="D308" s="240" t="s">
        <v>249</v>
      </c>
      <c r="E308" s="241"/>
      <c r="F308" s="249"/>
      <c r="G308" s="129" t="s">
        <v>18</v>
      </c>
      <c r="H308" s="8"/>
      <c r="I308" s="8"/>
      <c r="J308" s="8"/>
      <c r="K308" s="8"/>
      <c r="L308" s="8"/>
      <c r="M308" s="8"/>
    </row>
    <row r="309" spans="1:13" ht="12.75" x14ac:dyDescent="0.2">
      <c r="A309" s="128"/>
      <c r="B309" s="128"/>
      <c r="C309" s="239">
        <v>4613</v>
      </c>
      <c r="D309" s="240" t="s">
        <v>250</v>
      </c>
      <c r="E309" s="241"/>
      <c r="F309" s="249"/>
      <c r="G309" s="129" t="s">
        <v>18</v>
      </c>
      <c r="H309" s="8"/>
      <c r="I309" s="8"/>
      <c r="J309" s="8"/>
      <c r="K309" s="8"/>
      <c r="L309" s="8"/>
      <c r="M309" s="8"/>
    </row>
    <row r="310" spans="1:13" ht="12.75" x14ac:dyDescent="0.2">
      <c r="A310" s="128"/>
      <c r="B310" s="128"/>
      <c r="C310" s="239">
        <v>4614</v>
      </c>
      <c r="D310" s="240" t="s">
        <v>251</v>
      </c>
      <c r="E310" s="241"/>
      <c r="F310" s="249"/>
      <c r="G310" s="129" t="s">
        <v>18</v>
      </c>
      <c r="H310" s="8"/>
      <c r="I310" s="8"/>
      <c r="J310" s="8"/>
      <c r="K310" s="8"/>
      <c r="L310" s="8"/>
      <c r="M310" s="8"/>
    </row>
    <row r="311" spans="1:13" s="225" customFormat="1" ht="12.75" x14ac:dyDescent="0.2">
      <c r="A311" s="138"/>
      <c r="B311" s="138">
        <v>462</v>
      </c>
      <c r="C311" s="139"/>
      <c r="D311" s="140" t="s">
        <v>252</v>
      </c>
      <c r="E311" s="141"/>
      <c r="F311" s="247"/>
      <c r="G311" s="130"/>
      <c r="H311" s="63">
        <f>SUM(H312:H317)</f>
        <v>0</v>
      </c>
      <c r="I311" s="85">
        <f>SUM(I312:I317)</f>
        <v>0</v>
      </c>
      <c r="J311" s="4">
        <f t="shared" ref="J311:M311" si="188">SUM(J312:J317)</f>
        <v>0</v>
      </c>
      <c r="K311" s="137">
        <f t="shared" si="188"/>
        <v>0</v>
      </c>
      <c r="L311" s="137">
        <f t="shared" si="188"/>
        <v>0</v>
      </c>
      <c r="M311" s="137">
        <f t="shared" si="188"/>
        <v>0</v>
      </c>
    </row>
    <row r="312" spans="1:13" ht="12.75" x14ac:dyDescent="0.2">
      <c r="A312" s="128"/>
      <c r="B312" s="128"/>
      <c r="C312" s="239">
        <v>4620</v>
      </c>
      <c r="D312" s="240" t="s">
        <v>253</v>
      </c>
      <c r="E312" s="241"/>
      <c r="F312" s="249"/>
      <c r="G312" s="129" t="s">
        <v>18</v>
      </c>
      <c r="H312" s="8"/>
      <c r="I312" s="8"/>
      <c r="J312" s="8"/>
      <c r="K312" s="8"/>
      <c r="L312" s="8"/>
      <c r="M312" s="8"/>
    </row>
    <row r="313" spans="1:13" ht="12.75" x14ac:dyDescent="0.2">
      <c r="A313" s="128"/>
      <c r="B313" s="128"/>
      <c r="C313" s="239">
        <v>4621</v>
      </c>
      <c r="D313" s="240" t="s">
        <v>254</v>
      </c>
      <c r="E313" s="241"/>
      <c r="F313" s="249"/>
      <c r="G313" s="129" t="s">
        <v>18</v>
      </c>
      <c r="H313" s="8"/>
      <c r="I313" s="8"/>
      <c r="J313" s="8"/>
      <c r="K313" s="8"/>
      <c r="L313" s="8"/>
      <c r="M313" s="8"/>
    </row>
    <row r="314" spans="1:13" ht="12.75" x14ac:dyDescent="0.2">
      <c r="A314" s="128"/>
      <c r="B314" s="128"/>
      <c r="C314" s="239">
        <v>4622</v>
      </c>
      <c r="D314" s="240" t="s">
        <v>255</v>
      </c>
      <c r="E314" s="241"/>
      <c r="F314" s="249"/>
      <c r="G314" s="129" t="s">
        <v>18</v>
      </c>
      <c r="H314" s="8"/>
      <c r="I314" s="8"/>
      <c r="J314" s="8"/>
      <c r="K314" s="8"/>
      <c r="L314" s="8"/>
      <c r="M314" s="8"/>
    </row>
    <row r="315" spans="1:13" ht="12.75" x14ac:dyDescent="0.2">
      <c r="A315" s="128"/>
      <c r="B315" s="128"/>
      <c r="C315" s="239">
        <v>4623</v>
      </c>
      <c r="D315" s="240" t="s">
        <v>256</v>
      </c>
      <c r="E315" s="241"/>
      <c r="F315" s="249"/>
      <c r="G315" s="129" t="s">
        <v>18</v>
      </c>
      <c r="H315" s="8"/>
      <c r="I315" s="8"/>
      <c r="J315" s="8"/>
      <c r="K315" s="8"/>
      <c r="L315" s="8"/>
      <c r="M315" s="8"/>
    </row>
    <row r="316" spans="1:13" ht="12.75" x14ac:dyDescent="0.2">
      <c r="A316" s="128"/>
      <c r="B316" s="128"/>
      <c r="C316" s="239">
        <v>4624</v>
      </c>
      <c r="D316" s="240" t="s">
        <v>257</v>
      </c>
      <c r="E316" s="241"/>
      <c r="F316" s="249"/>
      <c r="G316" s="129" t="s">
        <v>18</v>
      </c>
      <c r="H316" s="8"/>
      <c r="I316" s="8"/>
      <c r="J316" s="8"/>
      <c r="K316" s="8"/>
      <c r="L316" s="8"/>
      <c r="M316" s="8"/>
    </row>
    <row r="317" spans="1:13" ht="12.75" x14ac:dyDescent="0.2">
      <c r="A317" s="128"/>
      <c r="B317" s="128"/>
      <c r="C317" s="239">
        <v>4625</v>
      </c>
      <c r="D317" s="240" t="s">
        <v>258</v>
      </c>
      <c r="E317" s="241"/>
      <c r="F317" s="249"/>
      <c r="G317" s="129" t="s">
        <v>18</v>
      </c>
      <c r="H317" s="8"/>
      <c r="I317" s="8"/>
      <c r="J317" s="8"/>
      <c r="K317" s="8"/>
      <c r="L317" s="8"/>
      <c r="M317" s="8"/>
    </row>
    <row r="318" spans="1:13" s="225" customFormat="1" ht="12.75" x14ac:dyDescent="0.2">
      <c r="A318" s="138"/>
      <c r="B318" s="138">
        <v>463</v>
      </c>
      <c r="C318" s="139"/>
      <c r="D318" s="126" t="s">
        <v>259</v>
      </c>
      <c r="E318" s="127"/>
      <c r="F318" s="247"/>
      <c r="G318" s="130"/>
      <c r="H318" s="63">
        <f>SUM(H319:H322)</f>
        <v>0</v>
      </c>
      <c r="I318" s="85">
        <f>SUM(I319:I322)</f>
        <v>0</v>
      </c>
      <c r="J318" s="4">
        <f t="shared" ref="J318:M318" si="189">SUM(J319:J322)</f>
        <v>0</v>
      </c>
      <c r="K318" s="137">
        <f t="shared" si="189"/>
        <v>0</v>
      </c>
      <c r="L318" s="137">
        <f t="shared" si="189"/>
        <v>0</v>
      </c>
      <c r="M318" s="137">
        <f t="shared" si="189"/>
        <v>0</v>
      </c>
    </row>
    <row r="319" spans="1:13" ht="12.75" x14ac:dyDescent="0.2">
      <c r="A319" s="128"/>
      <c r="B319" s="128"/>
      <c r="C319" s="239">
        <v>4631</v>
      </c>
      <c r="D319" s="240" t="s">
        <v>260</v>
      </c>
      <c r="E319" s="241"/>
      <c r="F319" s="249"/>
      <c r="G319" s="129" t="s">
        <v>18</v>
      </c>
      <c r="H319" s="8"/>
      <c r="I319" s="8"/>
      <c r="J319" s="8"/>
      <c r="K319" s="8"/>
      <c r="L319" s="8"/>
      <c r="M319" s="8"/>
    </row>
    <row r="320" spans="1:13" ht="12.75" x14ac:dyDescent="0.2">
      <c r="A320" s="128"/>
      <c r="B320" s="128"/>
      <c r="C320" s="239">
        <v>4632</v>
      </c>
      <c r="D320" s="240" t="s">
        <v>261</v>
      </c>
      <c r="E320" s="241"/>
      <c r="F320" s="249"/>
      <c r="G320" s="129" t="s">
        <v>18</v>
      </c>
      <c r="H320" s="8"/>
      <c r="I320" s="8"/>
      <c r="J320" s="8"/>
      <c r="K320" s="8"/>
      <c r="L320" s="8"/>
      <c r="M320" s="8"/>
    </row>
    <row r="321" spans="1:13" ht="12.75" x14ac:dyDescent="0.2">
      <c r="A321" s="128"/>
      <c r="B321" s="128"/>
      <c r="C321" s="239">
        <v>4635</v>
      </c>
      <c r="D321" s="240" t="s">
        <v>262</v>
      </c>
      <c r="E321" s="241"/>
      <c r="F321" s="249"/>
      <c r="G321" s="129" t="s">
        <v>18</v>
      </c>
      <c r="H321" s="8"/>
      <c r="I321" s="8"/>
      <c r="J321" s="8"/>
      <c r="K321" s="8"/>
      <c r="L321" s="8"/>
      <c r="M321" s="8"/>
    </row>
    <row r="322" spans="1:13" ht="12.75" x14ac:dyDescent="0.2">
      <c r="A322" s="128"/>
      <c r="B322" s="128"/>
      <c r="C322" s="239">
        <v>4637</v>
      </c>
      <c r="D322" s="240" t="s">
        <v>263</v>
      </c>
      <c r="E322" s="241"/>
      <c r="F322" s="249"/>
      <c r="G322" s="129" t="s">
        <v>18</v>
      </c>
      <c r="H322" s="8"/>
      <c r="I322" s="8">
        <v>0</v>
      </c>
      <c r="J322" s="8">
        <v>0</v>
      </c>
      <c r="K322" s="8">
        <v>0</v>
      </c>
      <c r="L322" s="8">
        <v>0</v>
      </c>
      <c r="M322" s="8">
        <v>0</v>
      </c>
    </row>
    <row r="323" spans="1:13" s="225" customFormat="1" ht="12.75" x14ac:dyDescent="0.2">
      <c r="A323" s="138"/>
      <c r="B323" s="138">
        <v>469</v>
      </c>
      <c r="C323" s="139"/>
      <c r="D323" s="126" t="s">
        <v>264</v>
      </c>
      <c r="E323" s="127"/>
      <c r="F323" s="247"/>
      <c r="G323" s="130"/>
      <c r="H323" s="63">
        <f>SUM(H324:H326)</f>
        <v>0</v>
      </c>
      <c r="I323" s="85">
        <f>SUM(I324:I326)</f>
        <v>0</v>
      </c>
      <c r="J323" s="4">
        <f t="shared" ref="J323:M323" si="190">SUM(J324:J326)</f>
        <v>0</v>
      </c>
      <c r="K323" s="137">
        <f t="shared" si="190"/>
        <v>0</v>
      </c>
      <c r="L323" s="137">
        <f t="shared" si="190"/>
        <v>0</v>
      </c>
      <c r="M323" s="137">
        <f t="shared" si="190"/>
        <v>0</v>
      </c>
    </row>
    <row r="324" spans="1:13" ht="12.75" x14ac:dyDescent="0.2">
      <c r="A324" s="128"/>
      <c r="B324" s="128"/>
      <c r="C324" s="239">
        <v>4690</v>
      </c>
      <c r="D324" s="240" t="s">
        <v>265</v>
      </c>
      <c r="E324" s="241"/>
      <c r="F324" s="164"/>
      <c r="G324" s="130" t="s">
        <v>17</v>
      </c>
      <c r="H324" s="8"/>
      <c r="I324" s="8"/>
      <c r="J324" s="100">
        <f t="shared" ref="J324:M324" si="191">ROUND((I324*$F324)+I324,-1)</f>
        <v>0</v>
      </c>
      <c r="K324" s="100">
        <f t="shared" si="191"/>
        <v>0</v>
      </c>
      <c r="L324" s="100">
        <f t="shared" si="191"/>
        <v>0</v>
      </c>
      <c r="M324" s="100">
        <f t="shared" si="191"/>
        <v>0</v>
      </c>
    </row>
    <row r="325" spans="1:13" ht="12.75" x14ac:dyDescent="0.2">
      <c r="A325" s="128"/>
      <c r="B325" s="128"/>
      <c r="C325" s="239">
        <v>4699</v>
      </c>
      <c r="D325" s="240" t="s">
        <v>266</v>
      </c>
      <c r="E325" s="241"/>
      <c r="F325" s="164"/>
      <c r="G325" s="130" t="s">
        <v>17</v>
      </c>
      <c r="H325" s="8"/>
      <c r="I325" s="8"/>
      <c r="J325" s="100">
        <f t="shared" ref="J325:M325" si="192">ROUND((I325*$F325)+I325,-1)</f>
        <v>0</v>
      </c>
      <c r="K325" s="100">
        <f t="shared" si="192"/>
        <v>0</v>
      </c>
      <c r="L325" s="100">
        <f t="shared" si="192"/>
        <v>0</v>
      </c>
      <c r="M325" s="100">
        <f t="shared" si="192"/>
        <v>0</v>
      </c>
    </row>
    <row r="326" spans="1:13" s="218" customFormat="1" ht="12.75" x14ac:dyDescent="0.2">
      <c r="A326" s="242"/>
      <c r="B326" s="243"/>
      <c r="C326" s="244" t="s">
        <v>286</v>
      </c>
      <c r="D326" s="219" t="s">
        <v>285</v>
      </c>
      <c r="E326" s="220"/>
      <c r="F326" s="248"/>
      <c r="G326" s="129" t="s">
        <v>18</v>
      </c>
      <c r="H326" s="64"/>
      <c r="I326" s="64"/>
      <c r="J326" s="5"/>
      <c r="K326" s="5"/>
      <c r="L326" s="5"/>
      <c r="M326" s="5"/>
    </row>
    <row r="327" spans="1:13" s="225" customFormat="1" ht="12.75" x14ac:dyDescent="0.2">
      <c r="A327" s="142">
        <v>47</v>
      </c>
      <c r="B327" s="142"/>
      <c r="C327" s="143"/>
      <c r="D327" s="122" t="s">
        <v>163</v>
      </c>
      <c r="E327" s="123"/>
      <c r="F327" s="247"/>
      <c r="G327" s="130"/>
      <c r="H327" s="134">
        <f>H328</f>
        <v>0</v>
      </c>
      <c r="I327" s="135">
        <f>I328</f>
        <v>0</v>
      </c>
      <c r="J327" s="137">
        <f t="shared" ref="J327:M327" si="193">J328</f>
        <v>0</v>
      </c>
      <c r="K327" s="137">
        <f t="shared" si="193"/>
        <v>0</v>
      </c>
      <c r="L327" s="137">
        <f t="shared" si="193"/>
        <v>0</v>
      </c>
      <c r="M327" s="137">
        <f t="shared" si="193"/>
        <v>0</v>
      </c>
    </row>
    <row r="328" spans="1:13" s="225" customFormat="1" ht="12.75" x14ac:dyDescent="0.2">
      <c r="A328" s="138"/>
      <c r="B328" s="138">
        <v>470</v>
      </c>
      <c r="C328" s="139"/>
      <c r="D328" s="126" t="s">
        <v>163</v>
      </c>
      <c r="E328" s="127"/>
      <c r="F328" s="247"/>
      <c r="G328" s="130"/>
      <c r="H328" s="63">
        <f>SUM(H329:H331)</f>
        <v>0</v>
      </c>
      <c r="I328" s="85">
        <f>SUM(I329:I331)</f>
        <v>0</v>
      </c>
      <c r="J328" s="4">
        <f t="shared" ref="J328:M328" si="194">SUM(J329:J331)</f>
        <v>0</v>
      </c>
      <c r="K328" s="137">
        <f t="shared" si="194"/>
        <v>0</v>
      </c>
      <c r="L328" s="137">
        <f t="shared" si="194"/>
        <v>0</v>
      </c>
      <c r="M328" s="137">
        <f t="shared" si="194"/>
        <v>0</v>
      </c>
    </row>
    <row r="329" spans="1:13" ht="12.75" x14ac:dyDescent="0.2">
      <c r="A329" s="128"/>
      <c r="B329" s="128"/>
      <c r="C329" s="239">
        <v>4706</v>
      </c>
      <c r="D329" s="240" t="s">
        <v>267</v>
      </c>
      <c r="E329" s="241"/>
      <c r="F329" s="164"/>
      <c r="G329" s="130" t="s">
        <v>17</v>
      </c>
      <c r="H329" s="8"/>
      <c r="I329" s="8"/>
      <c r="J329" s="100">
        <f t="shared" ref="J329:M330" si="195">ROUND((I329*$F329)+I329,-1)</f>
        <v>0</v>
      </c>
      <c r="K329" s="100">
        <f t="shared" si="195"/>
        <v>0</v>
      </c>
      <c r="L329" s="100">
        <f t="shared" si="195"/>
        <v>0</v>
      </c>
      <c r="M329" s="100">
        <f t="shared" si="195"/>
        <v>0</v>
      </c>
    </row>
    <row r="330" spans="1:13" ht="12.75" x14ac:dyDescent="0.2">
      <c r="A330" s="128"/>
      <c r="B330" s="128"/>
      <c r="C330" s="239">
        <v>4709</v>
      </c>
      <c r="D330" s="240" t="s">
        <v>268</v>
      </c>
      <c r="E330" s="241"/>
      <c r="F330" s="164"/>
      <c r="G330" s="130" t="s">
        <v>17</v>
      </c>
      <c r="H330" s="8"/>
      <c r="I330" s="8"/>
      <c r="J330" s="100">
        <f t="shared" si="195"/>
        <v>0</v>
      </c>
      <c r="K330" s="100">
        <f t="shared" si="195"/>
        <v>0</v>
      </c>
      <c r="L330" s="100">
        <f t="shared" si="195"/>
        <v>0</v>
      </c>
      <c r="M330" s="100">
        <f t="shared" si="195"/>
        <v>0</v>
      </c>
    </row>
    <row r="331" spans="1:13" s="218" customFormat="1" ht="12.75" x14ac:dyDescent="0.2">
      <c r="A331" s="242"/>
      <c r="B331" s="243"/>
      <c r="C331" s="244" t="s">
        <v>286</v>
      </c>
      <c r="D331" s="219" t="s">
        <v>285</v>
      </c>
      <c r="E331" s="220"/>
      <c r="F331" s="248"/>
      <c r="G331" s="129" t="s">
        <v>18</v>
      </c>
      <c r="H331" s="64"/>
      <c r="I331" s="64"/>
      <c r="J331" s="5"/>
      <c r="K331" s="5"/>
      <c r="L331" s="5"/>
      <c r="M331" s="5"/>
    </row>
    <row r="332" spans="1:13" s="225" customFormat="1" ht="12.75" x14ac:dyDescent="0.2">
      <c r="A332" s="142">
        <v>48</v>
      </c>
      <c r="B332" s="142"/>
      <c r="C332" s="143"/>
      <c r="D332" s="122" t="s">
        <v>269</v>
      </c>
      <c r="E332" s="123"/>
      <c r="F332" s="247"/>
      <c r="G332" s="130"/>
      <c r="H332" s="134">
        <f>H333+H336</f>
        <v>0</v>
      </c>
      <c r="I332" s="135">
        <f>I333+I336</f>
        <v>0</v>
      </c>
      <c r="J332" s="137">
        <f t="shared" ref="J332:M332" si="196">J333+J336</f>
        <v>0</v>
      </c>
      <c r="K332" s="137">
        <f t="shared" si="196"/>
        <v>0</v>
      </c>
      <c r="L332" s="137">
        <f t="shared" si="196"/>
        <v>0</v>
      </c>
      <c r="M332" s="137">
        <f t="shared" si="196"/>
        <v>0</v>
      </c>
    </row>
    <row r="333" spans="1:13" s="225" customFormat="1" ht="12.75" x14ac:dyDescent="0.2">
      <c r="A333" s="138"/>
      <c r="B333" s="138">
        <v>484</v>
      </c>
      <c r="C333" s="139"/>
      <c r="D333" s="126" t="s">
        <v>270</v>
      </c>
      <c r="E333" s="127"/>
      <c r="F333" s="247"/>
      <c r="G333" s="130"/>
      <c r="H333" s="63">
        <f>SUM(H334:H335)</f>
        <v>0</v>
      </c>
      <c r="I333" s="85">
        <f>SUM(I334:I335)</f>
        <v>0</v>
      </c>
      <c r="J333" s="4">
        <f t="shared" ref="J333:M333" si="197">SUM(J334:J335)</f>
        <v>0</v>
      </c>
      <c r="K333" s="137">
        <f t="shared" si="197"/>
        <v>0</v>
      </c>
      <c r="L333" s="137">
        <f t="shared" si="197"/>
        <v>0</v>
      </c>
      <c r="M333" s="137">
        <f t="shared" si="197"/>
        <v>0</v>
      </c>
    </row>
    <row r="334" spans="1:13" ht="12.75" x14ac:dyDescent="0.2">
      <c r="A334" s="128"/>
      <c r="B334" s="128"/>
      <c r="C334" s="239">
        <v>4840</v>
      </c>
      <c r="D334" s="240" t="s">
        <v>271</v>
      </c>
      <c r="E334" s="241"/>
      <c r="F334" s="249"/>
      <c r="G334" s="129" t="s">
        <v>18</v>
      </c>
      <c r="H334" s="8"/>
      <c r="I334" s="8"/>
      <c r="J334" s="8"/>
      <c r="K334" s="8"/>
      <c r="L334" s="8"/>
      <c r="M334" s="8"/>
    </row>
    <row r="335" spans="1:13" ht="12.75" x14ac:dyDescent="0.2">
      <c r="A335" s="128"/>
      <c r="B335" s="128"/>
      <c r="C335" s="239">
        <v>4841</v>
      </c>
      <c r="D335" s="240" t="s">
        <v>272</v>
      </c>
      <c r="E335" s="241"/>
      <c r="F335" s="249"/>
      <c r="G335" s="129" t="s">
        <v>18</v>
      </c>
      <c r="H335" s="8"/>
      <c r="I335" s="8"/>
      <c r="J335" s="8"/>
      <c r="K335" s="8"/>
      <c r="L335" s="8"/>
      <c r="M335" s="8"/>
    </row>
    <row r="336" spans="1:13" s="225" customFormat="1" ht="12.75" x14ac:dyDescent="0.2">
      <c r="A336" s="138"/>
      <c r="B336" s="138">
        <v>489</v>
      </c>
      <c r="C336" s="139"/>
      <c r="D336" s="126" t="s">
        <v>273</v>
      </c>
      <c r="E336" s="127"/>
      <c r="F336" s="247"/>
      <c r="G336" s="130"/>
      <c r="H336" s="63">
        <f>SUM(H337:H340)</f>
        <v>0</v>
      </c>
      <c r="I336" s="85">
        <f>SUM(I337:I340)</f>
        <v>0</v>
      </c>
      <c r="J336" s="4">
        <f t="shared" ref="J336:M336" si="198">SUM(J337:J340)</f>
        <v>0</v>
      </c>
      <c r="K336" s="137">
        <f t="shared" si="198"/>
        <v>0</v>
      </c>
      <c r="L336" s="137">
        <f t="shared" si="198"/>
        <v>0</v>
      </c>
      <c r="M336" s="137">
        <f t="shared" si="198"/>
        <v>0</v>
      </c>
    </row>
    <row r="337" spans="1:13" ht="12.75" x14ac:dyDescent="0.2">
      <c r="A337" s="128"/>
      <c r="B337" s="128"/>
      <c r="C337" s="239">
        <v>4893</v>
      </c>
      <c r="D337" s="240" t="s">
        <v>274</v>
      </c>
      <c r="E337" s="241"/>
      <c r="F337" s="249"/>
      <c r="G337" s="129" t="s">
        <v>18</v>
      </c>
      <c r="H337" s="8"/>
      <c r="I337" s="8"/>
      <c r="J337" s="8"/>
      <c r="K337" s="8"/>
      <c r="L337" s="8"/>
      <c r="M337" s="8"/>
    </row>
    <row r="338" spans="1:13" ht="12.75" x14ac:dyDescent="0.2">
      <c r="A338" s="128"/>
      <c r="B338" s="128"/>
      <c r="C338" s="239">
        <v>4896</v>
      </c>
      <c r="D338" s="240" t="s">
        <v>275</v>
      </c>
      <c r="E338" s="241"/>
      <c r="F338" s="249"/>
      <c r="G338" s="129" t="s">
        <v>18</v>
      </c>
      <c r="H338" s="8"/>
      <c r="I338" s="8"/>
      <c r="J338" s="8"/>
      <c r="K338" s="8"/>
      <c r="L338" s="8"/>
      <c r="M338" s="8"/>
    </row>
    <row r="339" spans="1:13" ht="12.75" x14ac:dyDescent="0.2">
      <c r="A339" s="128"/>
      <c r="B339" s="128"/>
      <c r="C339" s="239">
        <v>4898</v>
      </c>
      <c r="D339" s="240" t="s">
        <v>276</v>
      </c>
      <c r="E339" s="241"/>
      <c r="F339" s="249"/>
      <c r="G339" s="129" t="s">
        <v>18</v>
      </c>
      <c r="H339" s="8"/>
      <c r="I339" s="8"/>
      <c r="J339" s="8"/>
      <c r="K339" s="8"/>
      <c r="L339" s="8"/>
      <c r="M339" s="8"/>
    </row>
    <row r="340" spans="1:13" ht="12.75" x14ac:dyDescent="0.2">
      <c r="A340" s="128"/>
      <c r="B340" s="128"/>
      <c r="C340" s="239">
        <v>4899</v>
      </c>
      <c r="D340" s="240" t="s">
        <v>281</v>
      </c>
      <c r="E340" s="241"/>
      <c r="F340" s="249"/>
      <c r="G340" s="129" t="s">
        <v>18</v>
      </c>
      <c r="H340" s="8"/>
      <c r="I340" s="8"/>
      <c r="J340" s="8"/>
      <c r="K340" s="8"/>
      <c r="L340" s="8"/>
      <c r="M340" s="8"/>
    </row>
    <row r="341" spans="1:13" s="225" customFormat="1" ht="12.75" x14ac:dyDescent="0.2">
      <c r="A341" s="142">
        <v>49</v>
      </c>
      <c r="B341" s="142"/>
      <c r="C341" s="143"/>
      <c r="D341" s="122" t="s">
        <v>174</v>
      </c>
      <c r="E341" s="123"/>
      <c r="F341" s="247"/>
      <c r="G341" s="130"/>
      <c r="H341" s="134">
        <f>H342+H345+H348+H351+H354+H357+H359</f>
        <v>0</v>
      </c>
      <c r="I341" s="135">
        <f>I342+I345+I348+I351+I354+I357+I359</f>
        <v>0</v>
      </c>
      <c r="J341" s="137">
        <f t="shared" ref="J341:M341" si="199">J342+J345+J348+J351+J354+J357+J359</f>
        <v>0</v>
      </c>
      <c r="K341" s="137">
        <f t="shared" si="199"/>
        <v>0</v>
      </c>
      <c r="L341" s="137">
        <f t="shared" si="199"/>
        <v>0</v>
      </c>
      <c r="M341" s="137">
        <f t="shared" si="199"/>
        <v>0</v>
      </c>
    </row>
    <row r="342" spans="1:13" s="225" customFormat="1" ht="12.75" x14ac:dyDescent="0.2">
      <c r="A342" s="138"/>
      <c r="B342" s="138">
        <v>490</v>
      </c>
      <c r="C342" s="139"/>
      <c r="D342" s="140" t="s">
        <v>175</v>
      </c>
      <c r="E342" s="141"/>
      <c r="F342" s="247"/>
      <c r="G342" s="146"/>
      <c r="H342" s="63">
        <f>SUM(H343:H344)</f>
        <v>0</v>
      </c>
      <c r="I342" s="85">
        <f>SUM(I343:I344)</f>
        <v>0</v>
      </c>
      <c r="J342" s="4">
        <f t="shared" ref="J342:M342" si="200">SUM(J343:J344)</f>
        <v>0</v>
      </c>
      <c r="K342" s="137">
        <f t="shared" si="200"/>
        <v>0</v>
      </c>
      <c r="L342" s="137">
        <f t="shared" si="200"/>
        <v>0</v>
      </c>
      <c r="M342" s="137">
        <f t="shared" si="200"/>
        <v>0</v>
      </c>
    </row>
    <row r="343" spans="1:13" ht="12.75" x14ac:dyDescent="0.2">
      <c r="A343" s="128"/>
      <c r="B343" s="128"/>
      <c r="C343" s="239">
        <v>4900</v>
      </c>
      <c r="D343" s="240" t="s">
        <v>175</v>
      </c>
      <c r="E343" s="241"/>
      <c r="F343" s="249"/>
      <c r="G343" s="129" t="s">
        <v>18</v>
      </c>
      <c r="H343" s="8"/>
      <c r="I343" s="8"/>
      <c r="J343" s="100">
        <f t="shared" ref="J343:M343" si="201">ROUND((I343*$F343)+I343,-1)</f>
        <v>0</v>
      </c>
      <c r="K343" s="100">
        <f t="shared" si="201"/>
        <v>0</v>
      </c>
      <c r="L343" s="100">
        <f t="shared" si="201"/>
        <v>0</v>
      </c>
      <c r="M343" s="100">
        <f t="shared" si="201"/>
        <v>0</v>
      </c>
    </row>
    <row r="344" spans="1:13" s="218" customFormat="1" ht="12.75" x14ac:dyDescent="0.2">
      <c r="A344" s="242"/>
      <c r="B344" s="243"/>
      <c r="C344" s="244" t="s">
        <v>286</v>
      </c>
      <c r="D344" s="219" t="s">
        <v>285</v>
      </c>
      <c r="E344" s="220"/>
      <c r="F344" s="248"/>
      <c r="G344" s="129" t="s">
        <v>18</v>
      </c>
      <c r="H344" s="64"/>
      <c r="I344" s="64"/>
      <c r="J344" s="5"/>
      <c r="K344" s="5"/>
      <c r="L344" s="5"/>
      <c r="M344" s="5"/>
    </row>
    <row r="345" spans="1:13" s="225" customFormat="1" ht="12.75" x14ac:dyDescent="0.2">
      <c r="A345" s="138"/>
      <c r="B345" s="138">
        <v>491</v>
      </c>
      <c r="C345" s="139"/>
      <c r="D345" s="140" t="s">
        <v>176</v>
      </c>
      <c r="E345" s="141"/>
      <c r="F345" s="247"/>
      <c r="G345" s="147"/>
      <c r="H345" s="63">
        <f>SUM(H346:H347)</f>
        <v>0</v>
      </c>
      <c r="I345" s="85">
        <f>SUM(I346:I347)</f>
        <v>0</v>
      </c>
      <c r="J345" s="4">
        <f t="shared" ref="J345:M345" si="202">SUM(J346:J347)</f>
        <v>0</v>
      </c>
      <c r="K345" s="137">
        <f t="shared" si="202"/>
        <v>0</v>
      </c>
      <c r="L345" s="137">
        <f t="shared" si="202"/>
        <v>0</v>
      </c>
      <c r="M345" s="137">
        <f t="shared" si="202"/>
        <v>0</v>
      </c>
    </row>
    <row r="346" spans="1:13" ht="12.75" x14ac:dyDescent="0.2">
      <c r="A346" s="128"/>
      <c r="B346" s="128"/>
      <c r="C346" s="239">
        <v>4910</v>
      </c>
      <c r="D346" s="240" t="s">
        <v>176</v>
      </c>
      <c r="E346" s="241"/>
      <c r="F346" s="249"/>
      <c r="G346" s="129" t="s">
        <v>18</v>
      </c>
      <c r="H346" s="8"/>
      <c r="I346" s="8"/>
      <c r="J346" s="100">
        <f t="shared" ref="J346:M346" si="203">ROUND((I346*$F346)+I346,-1)</f>
        <v>0</v>
      </c>
      <c r="K346" s="100">
        <f t="shared" si="203"/>
        <v>0</v>
      </c>
      <c r="L346" s="100">
        <f t="shared" si="203"/>
        <v>0</v>
      </c>
      <c r="M346" s="100">
        <f t="shared" si="203"/>
        <v>0</v>
      </c>
    </row>
    <row r="347" spans="1:13" s="218" customFormat="1" ht="12.75" x14ac:dyDescent="0.2">
      <c r="A347" s="242"/>
      <c r="B347" s="243"/>
      <c r="C347" s="244" t="s">
        <v>286</v>
      </c>
      <c r="D347" s="219" t="s">
        <v>285</v>
      </c>
      <c r="E347" s="220"/>
      <c r="F347" s="248"/>
      <c r="G347" s="129" t="s">
        <v>18</v>
      </c>
      <c r="H347" s="64"/>
      <c r="I347" s="64"/>
      <c r="J347" s="5"/>
      <c r="K347" s="5"/>
      <c r="L347" s="5"/>
      <c r="M347" s="5"/>
    </row>
    <row r="348" spans="1:13" s="225" customFormat="1" ht="12.75" x14ac:dyDescent="0.2">
      <c r="A348" s="138"/>
      <c r="B348" s="138">
        <v>492</v>
      </c>
      <c r="C348" s="139"/>
      <c r="D348" s="140" t="s">
        <v>177</v>
      </c>
      <c r="E348" s="141"/>
      <c r="F348" s="247"/>
      <c r="G348" s="147"/>
      <c r="H348" s="63">
        <f>SUM(H349:H350)</f>
        <v>0</v>
      </c>
      <c r="I348" s="85">
        <f>SUM(I349:I350)</f>
        <v>0</v>
      </c>
      <c r="J348" s="4">
        <f t="shared" ref="J348:M348" si="204">SUM(J349:J350)</f>
        <v>0</v>
      </c>
      <c r="K348" s="137">
        <f t="shared" si="204"/>
        <v>0</v>
      </c>
      <c r="L348" s="137">
        <f t="shared" si="204"/>
        <v>0</v>
      </c>
      <c r="M348" s="137">
        <f t="shared" si="204"/>
        <v>0</v>
      </c>
    </row>
    <row r="349" spans="1:13" ht="12.75" x14ac:dyDescent="0.2">
      <c r="A349" s="128"/>
      <c r="B349" s="128"/>
      <c r="C349" s="239">
        <v>4920</v>
      </c>
      <c r="D349" s="240" t="s">
        <v>177</v>
      </c>
      <c r="E349" s="241"/>
      <c r="F349" s="249"/>
      <c r="G349" s="129" t="s">
        <v>18</v>
      </c>
      <c r="H349" s="8"/>
      <c r="I349" s="8"/>
      <c r="J349" s="100">
        <f t="shared" ref="J349:M349" si="205">ROUND((I349*$F349)+I349,-1)</f>
        <v>0</v>
      </c>
      <c r="K349" s="100">
        <f t="shared" si="205"/>
        <v>0</v>
      </c>
      <c r="L349" s="100">
        <f t="shared" si="205"/>
        <v>0</v>
      </c>
      <c r="M349" s="100">
        <f t="shared" si="205"/>
        <v>0</v>
      </c>
    </row>
    <row r="350" spans="1:13" s="218" customFormat="1" ht="12.75" x14ac:dyDescent="0.2">
      <c r="A350" s="242"/>
      <c r="B350" s="243"/>
      <c r="C350" s="244" t="s">
        <v>286</v>
      </c>
      <c r="D350" s="219" t="s">
        <v>285</v>
      </c>
      <c r="E350" s="220"/>
      <c r="F350" s="248"/>
      <c r="G350" s="129" t="s">
        <v>18</v>
      </c>
      <c r="H350" s="64"/>
      <c r="I350" s="64"/>
      <c r="J350" s="5"/>
      <c r="K350" s="5"/>
      <c r="L350" s="5"/>
      <c r="M350" s="5"/>
    </row>
    <row r="351" spans="1:13" s="225" customFormat="1" ht="12.75" x14ac:dyDescent="0.2">
      <c r="A351" s="138"/>
      <c r="B351" s="138">
        <v>493</v>
      </c>
      <c r="C351" s="139"/>
      <c r="D351" s="140" t="s">
        <v>178</v>
      </c>
      <c r="E351" s="141"/>
      <c r="F351" s="247"/>
      <c r="G351" s="147"/>
      <c r="H351" s="63">
        <f>SUM(H352:H353)</f>
        <v>0</v>
      </c>
      <c r="I351" s="85">
        <f>SUM(I352:I353)</f>
        <v>0</v>
      </c>
      <c r="J351" s="4">
        <f t="shared" ref="J351:M351" si="206">SUM(J352:J353)</f>
        <v>0</v>
      </c>
      <c r="K351" s="137">
        <f t="shared" si="206"/>
        <v>0</v>
      </c>
      <c r="L351" s="137">
        <f t="shared" si="206"/>
        <v>0</v>
      </c>
      <c r="M351" s="137">
        <f t="shared" si="206"/>
        <v>0</v>
      </c>
    </row>
    <row r="352" spans="1:13" ht="12.75" x14ac:dyDescent="0.2">
      <c r="A352" s="128"/>
      <c r="B352" s="128"/>
      <c r="C352" s="239">
        <v>4930</v>
      </c>
      <c r="D352" s="240" t="s">
        <v>178</v>
      </c>
      <c r="E352" s="241"/>
      <c r="F352" s="249"/>
      <c r="G352" s="129" t="s">
        <v>18</v>
      </c>
      <c r="H352" s="8"/>
      <c r="I352" s="8"/>
      <c r="J352" s="100">
        <f t="shared" ref="J352:M352" si="207">ROUND((I352*$F352)+I352,-1)</f>
        <v>0</v>
      </c>
      <c r="K352" s="100">
        <f t="shared" si="207"/>
        <v>0</v>
      </c>
      <c r="L352" s="100">
        <f t="shared" si="207"/>
        <v>0</v>
      </c>
      <c r="M352" s="100">
        <f t="shared" si="207"/>
        <v>0</v>
      </c>
    </row>
    <row r="353" spans="1:13" s="218" customFormat="1" ht="12.75" x14ac:dyDescent="0.2">
      <c r="A353" s="242"/>
      <c r="B353" s="243"/>
      <c r="C353" s="244" t="s">
        <v>286</v>
      </c>
      <c r="D353" s="219" t="s">
        <v>285</v>
      </c>
      <c r="E353" s="220"/>
      <c r="F353" s="248"/>
      <c r="G353" s="129" t="s">
        <v>18</v>
      </c>
      <c r="H353" s="64"/>
      <c r="I353" s="64"/>
      <c r="J353" s="5"/>
      <c r="K353" s="5"/>
      <c r="L353" s="5"/>
      <c r="M353" s="5"/>
    </row>
    <row r="354" spans="1:13" s="225" customFormat="1" ht="12.75" x14ac:dyDescent="0.2">
      <c r="A354" s="138"/>
      <c r="B354" s="138">
        <v>494</v>
      </c>
      <c r="C354" s="139"/>
      <c r="D354" s="140" t="s">
        <v>179</v>
      </c>
      <c r="E354" s="141"/>
      <c r="F354" s="247"/>
      <c r="G354" s="147"/>
      <c r="H354" s="63">
        <f>SUM(H355:H356)</f>
        <v>0</v>
      </c>
      <c r="I354" s="85">
        <f>SUM(I355:I356)</f>
        <v>0</v>
      </c>
      <c r="J354" s="4">
        <f t="shared" ref="J354:M354" si="208">SUM(J355:J356)</f>
        <v>0</v>
      </c>
      <c r="K354" s="137">
        <f t="shared" si="208"/>
        <v>0</v>
      </c>
      <c r="L354" s="137">
        <f t="shared" si="208"/>
        <v>0</v>
      </c>
      <c r="M354" s="137">
        <f t="shared" si="208"/>
        <v>0</v>
      </c>
    </row>
    <row r="355" spans="1:13" ht="12.75" x14ac:dyDescent="0.2">
      <c r="A355" s="128"/>
      <c r="B355" s="128"/>
      <c r="C355" s="239">
        <v>4940</v>
      </c>
      <c r="D355" s="240" t="s">
        <v>179</v>
      </c>
      <c r="E355" s="241"/>
      <c r="F355" s="249"/>
      <c r="G355" s="129" t="s">
        <v>18</v>
      </c>
      <c r="H355" s="8"/>
      <c r="I355" s="8"/>
      <c r="J355" s="100">
        <f t="shared" ref="J355:M355" si="209">ROUND((I355*$F355)+I355,-1)</f>
        <v>0</v>
      </c>
      <c r="K355" s="100">
        <f t="shared" si="209"/>
        <v>0</v>
      </c>
      <c r="L355" s="100">
        <f t="shared" si="209"/>
        <v>0</v>
      </c>
      <c r="M355" s="100">
        <f t="shared" si="209"/>
        <v>0</v>
      </c>
    </row>
    <row r="356" spans="1:13" s="218" customFormat="1" ht="12.75" x14ac:dyDescent="0.2">
      <c r="A356" s="242"/>
      <c r="B356" s="243"/>
      <c r="C356" s="244" t="s">
        <v>286</v>
      </c>
      <c r="D356" s="219" t="s">
        <v>285</v>
      </c>
      <c r="E356" s="220"/>
      <c r="F356" s="248"/>
      <c r="G356" s="129" t="s">
        <v>18</v>
      </c>
      <c r="H356" s="64"/>
      <c r="I356" s="64"/>
      <c r="J356" s="5"/>
      <c r="K356" s="5"/>
      <c r="L356" s="5"/>
      <c r="M356" s="5"/>
    </row>
    <row r="357" spans="1:13" s="225" customFormat="1" ht="12.75" x14ac:dyDescent="0.2">
      <c r="A357" s="138"/>
      <c r="B357" s="138">
        <v>498</v>
      </c>
      <c r="C357" s="139"/>
      <c r="D357" s="140" t="s">
        <v>180</v>
      </c>
      <c r="E357" s="141"/>
      <c r="F357" s="247"/>
      <c r="G357" s="148"/>
      <c r="H357" s="63">
        <f>SUM(H358)</f>
        <v>0</v>
      </c>
      <c r="I357" s="85">
        <f>SUM(I358)</f>
        <v>0</v>
      </c>
      <c r="J357" s="4">
        <f t="shared" ref="J357:M357" si="210">SUM(J358)</f>
        <v>0</v>
      </c>
      <c r="K357" s="137">
        <f t="shared" si="210"/>
        <v>0</v>
      </c>
      <c r="L357" s="137">
        <f t="shared" si="210"/>
        <v>0</v>
      </c>
      <c r="M357" s="137">
        <f t="shared" si="210"/>
        <v>0</v>
      </c>
    </row>
    <row r="358" spans="1:13" ht="12.75" x14ac:dyDescent="0.2">
      <c r="A358" s="128"/>
      <c r="B358" s="128"/>
      <c r="C358" s="239">
        <v>4980</v>
      </c>
      <c r="D358" s="240" t="s">
        <v>180</v>
      </c>
      <c r="E358" s="241"/>
      <c r="F358" s="249"/>
      <c r="G358" s="246" t="s">
        <v>18</v>
      </c>
      <c r="H358" s="8"/>
      <c r="I358" s="8"/>
      <c r="J358" s="8"/>
      <c r="K358" s="8"/>
      <c r="L358" s="8"/>
      <c r="M358" s="8"/>
    </row>
    <row r="359" spans="1:13" s="225" customFormat="1" ht="12.75" x14ac:dyDescent="0.2">
      <c r="A359" s="138"/>
      <c r="B359" s="138">
        <v>499</v>
      </c>
      <c r="C359" s="139"/>
      <c r="D359" s="126" t="s">
        <v>174</v>
      </c>
      <c r="E359" s="127"/>
      <c r="F359" s="247"/>
      <c r="G359" s="146"/>
      <c r="H359" s="63">
        <f>SUM(H360)</f>
        <v>0</v>
      </c>
      <c r="I359" s="85">
        <f>SUM(I360)</f>
        <v>0</v>
      </c>
      <c r="J359" s="4">
        <f t="shared" ref="J359:M359" si="211">SUM(J360)</f>
        <v>0</v>
      </c>
      <c r="K359" s="137">
        <f t="shared" si="211"/>
        <v>0</v>
      </c>
      <c r="L359" s="137">
        <f t="shared" si="211"/>
        <v>0</v>
      </c>
      <c r="M359" s="137">
        <f t="shared" si="211"/>
        <v>0</v>
      </c>
    </row>
    <row r="360" spans="1:13" s="227" customFormat="1" ht="12.75" x14ac:dyDescent="0.2">
      <c r="A360" s="128"/>
      <c r="B360" s="128"/>
      <c r="C360" s="239">
        <v>4990</v>
      </c>
      <c r="D360" s="240" t="s">
        <v>181</v>
      </c>
      <c r="E360" s="241"/>
      <c r="F360" s="249"/>
      <c r="G360" s="129" t="s">
        <v>18</v>
      </c>
      <c r="H360" s="8"/>
      <c r="I360" s="8"/>
      <c r="J360" s="8"/>
      <c r="K360" s="8"/>
      <c r="L360" s="8"/>
      <c r="M360" s="8"/>
    </row>
    <row r="361" spans="1:13" ht="12.75" x14ac:dyDescent="0.2">
      <c r="A361" s="116"/>
      <c r="B361" s="116"/>
      <c r="C361" s="117"/>
      <c r="D361" s="118" t="s">
        <v>277</v>
      </c>
      <c r="E361" s="119"/>
      <c r="F361" s="249"/>
      <c r="G361" s="148"/>
      <c r="H361" s="150"/>
      <c r="I361" s="151"/>
      <c r="J361" s="152"/>
      <c r="K361" s="152"/>
      <c r="L361" s="152"/>
      <c r="M361" s="152"/>
    </row>
    <row r="362" spans="1:13" s="225" customFormat="1" ht="12.75" x14ac:dyDescent="0.2">
      <c r="A362" s="120">
        <v>90</v>
      </c>
      <c r="B362" s="120"/>
      <c r="C362" s="121"/>
      <c r="D362" s="122" t="s">
        <v>278</v>
      </c>
      <c r="E362" s="123"/>
      <c r="F362" s="247"/>
      <c r="G362" s="130"/>
      <c r="H362" s="134">
        <f>H39+H69+H127+H134+H159+H169+H188+H193+H203+H226+H245+H259+H266+H295+H305+H327+H332+H341</f>
        <v>0</v>
      </c>
      <c r="I362" s="135">
        <f>I39+I69+I127+I134+I159+I169+I188+I193+I203+I226+I245+I259+I266+I295+I305+I327+I332+I341</f>
        <v>0</v>
      </c>
      <c r="J362" s="136">
        <f t="shared" ref="J362:M362" si="212">J39+J69+J127+J134+J159+J169+J188+J193+J203+J226+J245+J259+J266+J295+J305+J327+J332+J341</f>
        <v>0</v>
      </c>
      <c r="K362" s="136">
        <f t="shared" si="212"/>
        <v>0</v>
      </c>
      <c r="L362" s="136">
        <f t="shared" si="212"/>
        <v>0</v>
      </c>
      <c r="M362" s="136">
        <f t="shared" si="212"/>
        <v>0</v>
      </c>
    </row>
    <row r="363" spans="1:13" s="225" customFormat="1" ht="12.75" x14ac:dyDescent="0.2">
      <c r="A363" s="124"/>
      <c r="B363" s="124">
        <v>900</v>
      </c>
      <c r="C363" s="125"/>
      <c r="D363" s="126" t="s">
        <v>279</v>
      </c>
      <c r="E363" s="127"/>
      <c r="F363" s="247"/>
      <c r="G363" s="130"/>
      <c r="H363" s="63">
        <f>H40+H43+H47+H50+H55+H61+H64+H70+H79+H84+H87+H95+H101+H108+H114+H118+H122+H128+H131+H135+H140+H144+H147+H152+H156+H160+H165+H170+H172+H178+H189+H194+H198+H204+H207+H210+H213+H216+H219+H222+H227+H236+H242+H246+H250+H253+H255+H257+H260+H262+H264+H267+H273+H276+H280+H285+H289+H296+H301+H306+H311+H318+H323+H328+H333+H336+H342+H345+H348+H351+H354+H357+H359</f>
        <v>0</v>
      </c>
      <c r="I363" s="85">
        <f>I40+I43+I47+I50+I55+I61+I64+I70+I79+I84+I87+I95+I101+I108+I114+I118+I122+I128+I131+I135+I140+I144+I147+I152+I156+I160+I165+I170+I172+I178+I189+I194+I198+I204+I207+I210+I213+I216+I219+I222+I227+I236+I242+I246+I250+I253+I255+I257+I260+I262+I264+I267+I273+I276+I280+I285+I289+I296+I301+I306+I311+I318+I323+I328+I333+I336+I342+I345+I348+I351+I354+I357+I359</f>
        <v>0</v>
      </c>
      <c r="J363" s="4">
        <f t="shared" ref="J363:M363" si="213">J40+J43+J47+J50+J55+J61+J64+J70+J79+J84+J87+J95+J101+J108+J114+J118+J122+J128+J131+J135+J140+J144+J147+J152+J156+J160+J165+J170+J172+J178+J189+J194+J198+J204+J207+J210+J213+J216+J219+J222+J227+J236+J242+J246+J250+J253+J255+J257+J260+J262+J264+J267+J273+J276+J280+J285+J289+J296+J301+J306+J311+J318+J323+J328+J333+J336+J342+J345+J348+J351+J354+J357+J359</f>
        <v>0</v>
      </c>
      <c r="K363" s="4">
        <f t="shared" si="213"/>
        <v>0</v>
      </c>
      <c r="L363" s="4">
        <f t="shared" si="213"/>
        <v>0</v>
      </c>
      <c r="M363" s="4">
        <f t="shared" si="213"/>
        <v>0</v>
      </c>
    </row>
    <row r="364" spans="1:13" s="225" customFormat="1" ht="12.75" x14ac:dyDescent="0.2">
      <c r="A364" s="142">
        <v>99</v>
      </c>
      <c r="B364" s="128"/>
      <c r="C364" s="251"/>
      <c r="D364" s="144" t="s">
        <v>280</v>
      </c>
      <c r="E364" s="145"/>
      <c r="F364" s="247"/>
      <c r="G364" s="130"/>
      <c r="H364" s="134">
        <f>H38+H225</f>
        <v>0</v>
      </c>
      <c r="I364" s="135">
        <f>I38+I225</f>
        <v>0</v>
      </c>
      <c r="J364" s="136">
        <f t="shared" ref="J364:M364" si="214">J38+J225</f>
        <v>0</v>
      </c>
      <c r="K364" s="136">
        <f t="shared" si="214"/>
        <v>0</v>
      </c>
      <c r="L364" s="136">
        <f t="shared" si="214"/>
        <v>0</v>
      </c>
      <c r="M364" s="136">
        <f t="shared" si="214"/>
        <v>0</v>
      </c>
    </row>
  </sheetData>
  <sheetProtection sheet="1" selectLockedCells="1"/>
  <mergeCells count="18">
    <mergeCell ref="A33:C33"/>
    <mergeCell ref="F4:F8"/>
    <mergeCell ref="G4:G8"/>
    <mergeCell ref="A32:C32"/>
    <mergeCell ref="F2:J2"/>
    <mergeCell ref="A16:C16"/>
    <mergeCell ref="A29:C29"/>
    <mergeCell ref="A30:C30"/>
    <mergeCell ref="A31:C31"/>
    <mergeCell ref="A28:C28"/>
    <mergeCell ref="A18:C18"/>
    <mergeCell ref="A19:C19"/>
    <mergeCell ref="A21:C21"/>
    <mergeCell ref="A23:C23"/>
    <mergeCell ref="A24:C24"/>
    <mergeCell ref="A17:C17"/>
    <mergeCell ref="A25:C25"/>
    <mergeCell ref="A26:C26"/>
  </mergeCells>
  <phoneticPr fontId="0" type="noConversion"/>
  <printOptions horizontalCentered="1"/>
  <pageMargins left="0.39370078740157483" right="0.19685039370078741" top="0.39370078740157483" bottom="0.39370078740157483" header="0.39370078740157483" footer="0.19685039370078741"/>
  <pageSetup paperSize="9" orientation="landscape" useFirstPageNumber="1" r:id="rId1"/>
  <headerFooter alignWithMargins="0">
    <oddFooter>&amp;CSeite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opLeftCell="A4" workbookViewId="0">
      <selection activeCell="E21" sqref="E21"/>
    </sheetView>
  </sheetViews>
  <sheetFormatPr baseColWidth="10" defaultColWidth="11.42578125" defaultRowHeight="11.25" x14ac:dyDescent="0.2"/>
  <cols>
    <col min="1" max="1" width="3.42578125" style="131" customWidth="1"/>
    <col min="2" max="2" width="4.7109375" style="131" customWidth="1"/>
    <col min="3" max="3" width="2.28515625" style="131" customWidth="1"/>
    <col min="4" max="4" width="18.140625" style="131" customWidth="1"/>
    <col min="5" max="5" width="42.7109375" style="131" customWidth="1"/>
    <col min="6" max="6" width="5.7109375" style="27" customWidth="1"/>
    <col min="7" max="7" width="4.7109375" style="28" customWidth="1"/>
    <col min="8" max="8" width="11.7109375" style="153" bestFit="1" customWidth="1"/>
    <col min="9" max="9" width="11" style="154" customWidth="1"/>
    <col min="10" max="13" width="11" style="153" customWidth="1"/>
    <col min="14" max="14" width="50.5703125" style="131" customWidth="1"/>
    <col min="15" max="16384" width="11.42578125" style="131"/>
  </cols>
  <sheetData>
    <row r="1" spans="1:13" s="111" customFormat="1" ht="18.75" x14ac:dyDescent="0.3">
      <c r="A1" s="103" t="str">
        <f>Titelblatt!A13</f>
        <v>Musterkirchgemeinde x</v>
      </c>
      <c r="B1" s="104"/>
      <c r="C1" s="104"/>
      <c r="D1" s="104"/>
      <c r="E1" s="104"/>
      <c r="F1" s="105"/>
      <c r="G1" s="106"/>
      <c r="H1" s="107"/>
      <c r="I1" s="108"/>
      <c r="J1" s="107"/>
      <c r="K1" s="107"/>
      <c r="L1" s="109"/>
      <c r="M1" s="110" t="s">
        <v>3</v>
      </c>
    </row>
    <row r="2" spans="1:13" s="112" customFormat="1" ht="18" customHeight="1" thickBot="1" x14ac:dyDescent="0.25">
      <c r="A2" s="101"/>
      <c r="B2" s="47"/>
      <c r="C2" s="47"/>
      <c r="D2" s="9"/>
      <c r="E2" s="9"/>
      <c r="F2" s="277"/>
      <c r="G2" s="277"/>
      <c r="H2" s="277"/>
      <c r="I2" s="277"/>
      <c r="J2" s="277"/>
      <c r="K2" s="88"/>
      <c r="L2" s="88"/>
      <c r="M2" s="102" t="str">
        <f>Titelblatt!A18</f>
        <v>202x - 202x</v>
      </c>
    </row>
    <row r="3" spans="1:13" s="26" customFormat="1" ht="9.75" customHeight="1" thickBot="1" x14ac:dyDescent="0.25">
      <c r="D3" s="10"/>
      <c r="E3" s="10"/>
      <c r="F3" s="27"/>
      <c r="G3" s="28"/>
      <c r="H3" s="65"/>
      <c r="I3" s="2"/>
      <c r="J3" s="65"/>
      <c r="K3" s="65"/>
      <c r="L3" s="65"/>
      <c r="M3" s="65"/>
    </row>
    <row r="4" spans="1:13" s="113" customFormat="1" ht="13.5" customHeight="1" x14ac:dyDescent="0.2">
      <c r="A4" s="29"/>
      <c r="B4" s="30"/>
      <c r="C4" s="30"/>
      <c r="D4" s="62"/>
      <c r="E4" s="11"/>
      <c r="F4" s="284" t="s">
        <v>5</v>
      </c>
      <c r="G4" s="287" t="s">
        <v>314</v>
      </c>
      <c r="H4" s="67" t="s">
        <v>13</v>
      </c>
      <c r="I4" s="68" t="s">
        <v>282</v>
      </c>
      <c r="J4" s="89" t="s">
        <v>12</v>
      </c>
      <c r="K4" s="90" t="s">
        <v>12</v>
      </c>
      <c r="L4" s="91" t="s">
        <v>12</v>
      </c>
      <c r="M4" s="92" t="s">
        <v>12</v>
      </c>
    </row>
    <row r="5" spans="1:13" s="114" customFormat="1" ht="13.5" customHeight="1" x14ac:dyDescent="0.2">
      <c r="A5" s="31"/>
      <c r="B5" s="32"/>
      <c r="C5" s="32"/>
      <c r="D5" s="54"/>
      <c r="E5" s="12" t="s">
        <v>326</v>
      </c>
      <c r="F5" s="285"/>
      <c r="G5" s="288"/>
      <c r="H5" s="180">
        <f>Finanzplan!H5</f>
        <v>0</v>
      </c>
      <c r="I5" s="180">
        <f>Finanzplan!I5</f>
        <v>0</v>
      </c>
      <c r="J5" s="180">
        <f>Finanzplan!J5</f>
        <v>0</v>
      </c>
      <c r="K5" s="180">
        <f>Finanzplan!K5</f>
        <v>0</v>
      </c>
      <c r="L5" s="180">
        <f>Finanzplan!L5</f>
        <v>0</v>
      </c>
      <c r="M5" s="180">
        <f>Finanzplan!M5</f>
        <v>0</v>
      </c>
    </row>
    <row r="6" spans="1:13" s="34" customFormat="1" ht="13.5" customHeight="1" x14ac:dyDescent="0.15">
      <c r="A6" s="33"/>
      <c r="D6" s="55"/>
      <c r="E6" s="185"/>
      <c r="F6" s="285"/>
      <c r="G6" s="288"/>
      <c r="H6" s="69" t="s">
        <v>16</v>
      </c>
      <c r="I6" s="70" t="s">
        <v>16</v>
      </c>
      <c r="J6" s="93" t="s">
        <v>16</v>
      </c>
      <c r="K6" s="94" t="s">
        <v>16</v>
      </c>
      <c r="L6" s="95" t="s">
        <v>16</v>
      </c>
      <c r="M6" s="95" t="s">
        <v>16</v>
      </c>
    </row>
    <row r="7" spans="1:13" s="34" customFormat="1" ht="22.5" customHeight="1" x14ac:dyDescent="0.2">
      <c r="A7" s="33"/>
      <c r="D7" s="56"/>
      <c r="E7" s="18" t="s">
        <v>305</v>
      </c>
      <c r="F7" s="285"/>
      <c r="G7" s="288"/>
      <c r="H7" s="176">
        <f>Finanzplan!H7</f>
        <v>0</v>
      </c>
      <c r="I7" s="178">
        <f>Finanzplan!I7</f>
        <v>0</v>
      </c>
      <c r="J7" s="177">
        <f>Finanzplan!J7</f>
        <v>0</v>
      </c>
      <c r="K7" s="82">
        <f>Finanzplan!K7</f>
        <v>0</v>
      </c>
      <c r="L7" s="82">
        <f>Finanzplan!L7</f>
        <v>0</v>
      </c>
      <c r="M7" s="82">
        <f>Finanzplan!M7</f>
        <v>0</v>
      </c>
    </row>
    <row r="8" spans="1:13" s="115" customFormat="1" ht="10.5" customHeight="1" thickBot="1" x14ac:dyDescent="0.25">
      <c r="A8" s="35"/>
      <c r="B8" s="36"/>
      <c r="C8" s="36"/>
      <c r="D8" s="57"/>
      <c r="E8" s="14"/>
      <c r="F8" s="286"/>
      <c r="G8" s="289"/>
      <c r="H8" s="174"/>
      <c r="I8" s="175"/>
      <c r="J8" s="96"/>
      <c r="K8" s="97"/>
      <c r="L8" s="98"/>
      <c r="M8" s="98"/>
    </row>
    <row r="9" spans="1:13" s="21" customFormat="1" ht="12.75" x14ac:dyDescent="0.2">
      <c r="A9" s="48"/>
      <c r="B9" s="49"/>
      <c r="C9" s="49"/>
      <c r="D9" s="58"/>
      <c r="E9" s="15" t="s">
        <v>4</v>
      </c>
      <c r="F9" s="19"/>
      <c r="G9" s="20" t="s">
        <v>17</v>
      </c>
      <c r="H9" s="72" t="e">
        <f>Finanzplan!H9</f>
        <v>#DIV/0!</v>
      </c>
      <c r="I9" s="78" t="e">
        <f>Finanzplan!I9</f>
        <v>#DIV/0!</v>
      </c>
      <c r="J9" s="76" t="e">
        <f>Finanzplan!J9</f>
        <v>#DIV/0!</v>
      </c>
      <c r="K9" s="76" t="e">
        <f>Finanzplan!K9</f>
        <v>#DIV/0!</v>
      </c>
      <c r="L9" s="76" t="e">
        <f>Finanzplan!L9</f>
        <v>#DIV/0!</v>
      </c>
      <c r="M9" s="76" t="e">
        <f>Finanzplan!M9</f>
        <v>#DIV/0!</v>
      </c>
    </row>
    <row r="10" spans="1:13" s="21" customFormat="1" ht="12.75" x14ac:dyDescent="0.2">
      <c r="A10" s="50"/>
      <c r="B10" s="51"/>
      <c r="C10" s="51"/>
      <c r="D10" s="59"/>
      <c r="E10" s="16" t="s">
        <v>311</v>
      </c>
      <c r="F10" s="22"/>
      <c r="G10" s="20" t="s">
        <v>17</v>
      </c>
      <c r="H10" s="73" t="e">
        <f>Finanzplan!H10</f>
        <v>#DIV/0!</v>
      </c>
      <c r="I10" s="78" t="e">
        <f>Finanzplan!I10</f>
        <v>#DIV/0!</v>
      </c>
      <c r="J10" s="77" t="e">
        <f>Finanzplan!J10</f>
        <v>#DIV/0!</v>
      </c>
      <c r="K10" s="77" t="e">
        <f>Finanzplan!K10</f>
        <v>#DIV/0!</v>
      </c>
      <c r="L10" s="77" t="e">
        <f>Finanzplan!L10</f>
        <v>#DIV/0!</v>
      </c>
      <c r="M10" s="77" t="e">
        <f>Finanzplan!M10</f>
        <v>#DIV/0!</v>
      </c>
    </row>
    <row r="11" spans="1:13" s="21" customFormat="1" ht="12.75" x14ac:dyDescent="0.2">
      <c r="A11" s="50"/>
      <c r="B11" s="51"/>
      <c r="C11" s="51"/>
      <c r="D11" s="59"/>
      <c r="E11" s="16" t="s">
        <v>34</v>
      </c>
      <c r="F11" s="22"/>
      <c r="G11" s="20" t="s">
        <v>17</v>
      </c>
      <c r="H11" s="73" t="e">
        <f>Finanzplan!H11</f>
        <v>#DIV/0!</v>
      </c>
      <c r="I11" s="78" t="e">
        <f>Finanzplan!I11</f>
        <v>#DIV/0!</v>
      </c>
      <c r="J11" s="77" t="e">
        <f>Finanzplan!J11</f>
        <v>#DIV/0!</v>
      </c>
      <c r="K11" s="77" t="e">
        <f>Finanzplan!K11</f>
        <v>#DIV/0!</v>
      </c>
      <c r="L11" s="77" t="e">
        <f>Finanzplan!L11</f>
        <v>#DIV/0!</v>
      </c>
      <c r="M11" s="77" t="e">
        <f>Finanzplan!M11</f>
        <v>#DIV/0!</v>
      </c>
    </row>
    <row r="12" spans="1:13" s="23" customFormat="1" ht="12.75" customHeight="1" x14ac:dyDescent="0.2">
      <c r="A12" s="52"/>
      <c r="B12" s="26"/>
      <c r="C12" s="26"/>
      <c r="D12" s="1"/>
      <c r="E12" s="17" t="s">
        <v>0</v>
      </c>
      <c r="F12" s="24"/>
      <c r="G12" s="25" t="s">
        <v>18</v>
      </c>
      <c r="H12" s="162">
        <f>Finanzplan!H12</f>
        <v>0</v>
      </c>
      <c r="I12" s="162">
        <f>Finanzplan!I12</f>
        <v>0</v>
      </c>
      <c r="J12" s="162">
        <f>Finanzplan!J12</f>
        <v>0</v>
      </c>
      <c r="K12" s="162">
        <f>Finanzplan!K12</f>
        <v>0</v>
      </c>
      <c r="L12" s="162">
        <f>Finanzplan!L12</f>
        <v>0</v>
      </c>
      <c r="M12" s="162">
        <f>Finanzplan!M12</f>
        <v>0</v>
      </c>
    </row>
    <row r="13" spans="1:13" s="23" customFormat="1" ht="12.75" customHeight="1" x14ac:dyDescent="0.2">
      <c r="A13" s="52"/>
      <c r="B13" s="26"/>
      <c r="C13" s="26"/>
      <c r="D13" s="1"/>
      <c r="E13" s="17" t="s">
        <v>312</v>
      </c>
      <c r="F13" s="24"/>
      <c r="G13" s="25" t="s">
        <v>18</v>
      </c>
      <c r="H13" s="74">
        <f>Finanzplan!H13</f>
        <v>0</v>
      </c>
      <c r="I13" s="74">
        <f>Finanzplan!I13</f>
        <v>0</v>
      </c>
      <c r="J13" s="74">
        <f>Finanzplan!J13</f>
        <v>0</v>
      </c>
      <c r="K13" s="74">
        <f>Finanzplan!K13</f>
        <v>0</v>
      </c>
      <c r="L13" s="74">
        <f>Finanzplan!L13</f>
        <v>0</v>
      </c>
      <c r="M13" s="74">
        <f>Finanzplan!M13</f>
        <v>0</v>
      </c>
    </row>
    <row r="14" spans="1:13" s="21" customFormat="1" ht="12.75" x14ac:dyDescent="0.2">
      <c r="A14" s="50"/>
      <c r="B14" s="51"/>
      <c r="C14" s="51"/>
      <c r="D14" s="59"/>
      <c r="E14" s="16" t="s">
        <v>1</v>
      </c>
      <c r="F14" s="24"/>
      <c r="G14" s="159" t="s">
        <v>17</v>
      </c>
      <c r="H14" s="161" t="e">
        <f>Finanzplan!H14</f>
        <v>#DIV/0!</v>
      </c>
      <c r="I14" s="161" t="e">
        <f>Finanzplan!I14</f>
        <v>#DIV/0!</v>
      </c>
      <c r="J14" s="161" t="e">
        <f>Finanzplan!J14</f>
        <v>#DIV/0!</v>
      </c>
      <c r="K14" s="161" t="e">
        <f>Finanzplan!K14</f>
        <v>#DIV/0!</v>
      </c>
      <c r="L14" s="161" t="e">
        <f>Finanzplan!L14</f>
        <v>#DIV/0!</v>
      </c>
      <c r="M14" s="161" t="e">
        <f>Finanzplan!M14</f>
        <v>#DIV/0!</v>
      </c>
    </row>
    <row r="15" spans="1:13" s="21" customFormat="1" ht="7.5" customHeight="1" x14ac:dyDescent="0.2">
      <c r="A15" s="50"/>
      <c r="B15" s="51"/>
      <c r="C15" s="51"/>
      <c r="D15" s="59"/>
      <c r="E15" s="16"/>
      <c r="F15" s="24"/>
      <c r="G15" s="159"/>
      <c r="H15" s="193"/>
      <c r="I15" s="193"/>
      <c r="J15" s="193"/>
      <c r="K15" s="193"/>
      <c r="L15" s="193"/>
      <c r="M15" s="193"/>
    </row>
    <row r="16" spans="1:13" s="21" customFormat="1" ht="12.75" x14ac:dyDescent="0.2">
      <c r="A16" s="292" t="s">
        <v>327</v>
      </c>
      <c r="B16" s="293"/>
      <c r="C16" s="187"/>
      <c r="D16" s="56" t="s">
        <v>381</v>
      </c>
      <c r="E16" s="167" t="s">
        <v>384</v>
      </c>
      <c r="F16" s="24"/>
      <c r="G16" s="25" t="s">
        <v>17</v>
      </c>
      <c r="H16" s="78">
        <f>Finanzplan!H16</f>
        <v>0</v>
      </c>
      <c r="I16" s="78">
        <f>Finanzplan!I16</f>
        <v>0</v>
      </c>
      <c r="J16" s="78">
        <f>Finanzplan!J16</f>
        <v>0</v>
      </c>
      <c r="K16" s="78">
        <f>Finanzplan!K16</f>
        <v>0</v>
      </c>
      <c r="L16" s="78">
        <f>Finanzplan!L16</f>
        <v>0</v>
      </c>
      <c r="M16" s="78">
        <f>Finanzplan!M16</f>
        <v>0</v>
      </c>
    </row>
    <row r="17" spans="1:13" s="21" customFormat="1" ht="12.75" x14ac:dyDescent="0.2">
      <c r="A17" s="292" t="s">
        <v>327</v>
      </c>
      <c r="B17" s="293"/>
      <c r="C17" s="187"/>
      <c r="D17" s="186" t="s">
        <v>335</v>
      </c>
      <c r="E17" s="17" t="s">
        <v>380</v>
      </c>
      <c r="F17" s="24"/>
      <c r="G17" s="25" t="s">
        <v>18</v>
      </c>
      <c r="H17" s="74">
        <f>Finanzplan!H17</f>
        <v>0</v>
      </c>
      <c r="I17" s="74">
        <f>Finanzplan!I17</f>
        <v>0</v>
      </c>
      <c r="J17" s="74">
        <f>Finanzplan!J17</f>
        <v>0</v>
      </c>
      <c r="K17" s="74">
        <f>Finanzplan!K17</f>
        <v>0</v>
      </c>
      <c r="L17" s="74">
        <f>Finanzplan!L17</f>
        <v>0</v>
      </c>
      <c r="M17" s="74">
        <f>Finanzplan!M17</f>
        <v>0</v>
      </c>
    </row>
    <row r="18" spans="1:13" s="21" customFormat="1" ht="12.75" x14ac:dyDescent="0.2">
      <c r="A18" s="292" t="s">
        <v>327</v>
      </c>
      <c r="B18" s="293"/>
      <c r="C18" s="187"/>
      <c r="D18" s="186" t="s">
        <v>352</v>
      </c>
      <c r="E18" s="17" t="s">
        <v>336</v>
      </c>
      <c r="F18" s="24"/>
      <c r="G18" s="25" t="s">
        <v>18</v>
      </c>
      <c r="H18" s="74">
        <f>Finanzplan!H18</f>
        <v>0</v>
      </c>
      <c r="I18" s="74">
        <f>Finanzplan!I18</f>
        <v>0</v>
      </c>
      <c r="J18" s="74">
        <f>Finanzplan!J18</f>
        <v>0</v>
      </c>
      <c r="K18" s="74">
        <f>Finanzplan!K18</f>
        <v>0</v>
      </c>
      <c r="L18" s="74">
        <f>Finanzplan!L18</f>
        <v>0</v>
      </c>
      <c r="M18" s="74">
        <f>Finanzplan!M18</f>
        <v>0</v>
      </c>
    </row>
    <row r="19" spans="1:13" s="21" customFormat="1" ht="12.75" x14ac:dyDescent="0.2">
      <c r="A19" s="292" t="s">
        <v>327</v>
      </c>
      <c r="B19" s="293"/>
      <c r="C19" s="187"/>
      <c r="D19" s="186" t="s">
        <v>338</v>
      </c>
      <c r="E19" s="17" t="s">
        <v>337</v>
      </c>
      <c r="F19" s="24"/>
      <c r="G19" s="25" t="s">
        <v>18</v>
      </c>
      <c r="H19" s="74">
        <f>Finanzplan!H19</f>
        <v>0</v>
      </c>
      <c r="I19" s="74">
        <f>Finanzplan!I19</f>
        <v>0</v>
      </c>
      <c r="J19" s="74">
        <f>Finanzplan!J19</f>
        <v>0</v>
      </c>
      <c r="K19" s="74">
        <f>Finanzplan!K19</f>
        <v>0</v>
      </c>
      <c r="L19" s="74">
        <f>Finanzplan!L19</f>
        <v>0</v>
      </c>
      <c r="M19" s="74">
        <f>Finanzplan!M19</f>
        <v>0</v>
      </c>
    </row>
    <row r="20" spans="1:13" s="21" customFormat="1" ht="5.25" customHeight="1" x14ac:dyDescent="0.2">
      <c r="A20" s="252"/>
      <c r="B20" s="187"/>
      <c r="C20" s="187"/>
      <c r="D20" s="186"/>
      <c r="E20" s="17"/>
      <c r="F20" s="24"/>
      <c r="G20" s="25"/>
      <c r="H20" s="262"/>
      <c r="I20" s="262"/>
      <c r="J20" s="262"/>
      <c r="K20" s="262"/>
      <c r="L20" s="262"/>
      <c r="M20" s="262"/>
    </row>
    <row r="21" spans="1:13" s="21" customFormat="1" ht="12.75" x14ac:dyDescent="0.2">
      <c r="A21" s="292" t="s">
        <v>327</v>
      </c>
      <c r="B21" s="293"/>
      <c r="C21" s="187"/>
      <c r="D21" s="186" t="s">
        <v>339</v>
      </c>
      <c r="E21" s="17" t="s">
        <v>382</v>
      </c>
      <c r="F21" s="24"/>
      <c r="G21" s="25" t="s">
        <v>18</v>
      </c>
      <c r="H21" s="74">
        <f>Finanzplan!H21</f>
        <v>0</v>
      </c>
      <c r="I21" s="74">
        <f>Finanzplan!I21</f>
        <v>0</v>
      </c>
      <c r="J21" s="74">
        <f>Finanzplan!J21</f>
        <v>0</v>
      </c>
      <c r="K21" s="74">
        <f>Finanzplan!K21</f>
        <v>0</v>
      </c>
      <c r="L21" s="74">
        <f>Finanzplan!L21</f>
        <v>0</v>
      </c>
      <c r="M21" s="74">
        <f>Finanzplan!M21</f>
        <v>0</v>
      </c>
    </row>
    <row r="22" spans="1:13" s="21" customFormat="1" ht="12.75" x14ac:dyDescent="0.2">
      <c r="A22" s="50"/>
      <c r="B22" s="51"/>
      <c r="C22" s="51"/>
      <c r="D22" s="59"/>
      <c r="E22" s="16"/>
      <c r="F22" s="24"/>
      <c r="G22" s="159"/>
      <c r="H22" s="193"/>
      <c r="I22" s="193"/>
      <c r="J22" s="193"/>
      <c r="K22" s="193"/>
      <c r="L22" s="193"/>
      <c r="M22" s="193"/>
    </row>
    <row r="23" spans="1:13" s="21" customFormat="1" ht="12.75" x14ac:dyDescent="0.2">
      <c r="A23" s="292" t="s">
        <v>327</v>
      </c>
      <c r="B23" s="293"/>
      <c r="C23" s="187"/>
      <c r="D23" s="56" t="s">
        <v>351</v>
      </c>
      <c r="E23" s="170" t="s">
        <v>323</v>
      </c>
      <c r="F23" s="24"/>
      <c r="G23" s="25" t="s">
        <v>17</v>
      </c>
      <c r="H23" s="78">
        <f>Finanzplan!H23</f>
        <v>0</v>
      </c>
      <c r="I23" s="78">
        <f>Finanzplan!I23</f>
        <v>0</v>
      </c>
      <c r="J23" s="78">
        <f>Finanzplan!J23</f>
        <v>0</v>
      </c>
      <c r="K23" s="78">
        <f>Finanzplan!K23</f>
        <v>0</v>
      </c>
      <c r="L23" s="78">
        <f>Finanzplan!L23</f>
        <v>0</v>
      </c>
      <c r="M23" s="78">
        <f>Finanzplan!M23</f>
        <v>0</v>
      </c>
    </row>
    <row r="24" spans="1:13" s="21" customFormat="1" ht="12.75" x14ac:dyDescent="0.2">
      <c r="A24" s="292" t="s">
        <v>327</v>
      </c>
      <c r="B24" s="293"/>
      <c r="C24" s="187"/>
      <c r="D24" s="186" t="s">
        <v>340</v>
      </c>
      <c r="E24" s="165" t="s">
        <v>344</v>
      </c>
      <c r="F24" s="24"/>
      <c r="G24" s="25" t="s">
        <v>18</v>
      </c>
      <c r="H24" s="173">
        <f>Finanzplan!H24</f>
        <v>0</v>
      </c>
      <c r="I24" s="173">
        <f>Finanzplan!I24</f>
        <v>0</v>
      </c>
      <c r="J24" s="173">
        <f>Finanzplan!J24</f>
        <v>0</v>
      </c>
      <c r="K24" s="173">
        <f>Finanzplan!K24</f>
        <v>0</v>
      </c>
      <c r="L24" s="173">
        <f>Finanzplan!L24</f>
        <v>0</v>
      </c>
      <c r="M24" s="173">
        <f>Finanzplan!M24</f>
        <v>0</v>
      </c>
    </row>
    <row r="25" spans="1:13" s="21" customFormat="1" ht="12.75" x14ac:dyDescent="0.2">
      <c r="A25" s="292" t="s">
        <v>327</v>
      </c>
      <c r="B25" s="293"/>
      <c r="C25" s="187"/>
      <c r="D25" s="186" t="s">
        <v>341</v>
      </c>
      <c r="E25" s="165" t="s">
        <v>343</v>
      </c>
      <c r="F25" s="24"/>
      <c r="G25" s="25" t="s">
        <v>18</v>
      </c>
      <c r="H25" s="173">
        <f>Finanzplan!H25</f>
        <v>0</v>
      </c>
      <c r="I25" s="173">
        <f>Finanzplan!I25</f>
        <v>0</v>
      </c>
      <c r="J25" s="173">
        <f>Finanzplan!J25</f>
        <v>0</v>
      </c>
      <c r="K25" s="173">
        <f>Finanzplan!K25</f>
        <v>0</v>
      </c>
      <c r="L25" s="173">
        <f>Finanzplan!L25</f>
        <v>0</v>
      </c>
      <c r="M25" s="173">
        <f>Finanzplan!M25</f>
        <v>0</v>
      </c>
    </row>
    <row r="26" spans="1:13" s="21" customFormat="1" ht="15.75" customHeight="1" x14ac:dyDescent="0.2">
      <c r="A26" s="294" t="s">
        <v>327</v>
      </c>
      <c r="B26" s="295"/>
      <c r="C26" s="190"/>
      <c r="D26" s="188" t="s">
        <v>342</v>
      </c>
      <c r="E26" s="165" t="s">
        <v>353</v>
      </c>
      <c r="F26" s="195"/>
      <c r="G26" s="25" t="s">
        <v>18</v>
      </c>
      <c r="H26" s="173">
        <f>Finanzplan!H26</f>
        <v>0</v>
      </c>
      <c r="I26" s="173">
        <f>Finanzplan!I26</f>
        <v>0</v>
      </c>
      <c r="J26" s="173">
        <f>Finanzplan!J26</f>
        <v>0</v>
      </c>
      <c r="K26" s="173">
        <f>Finanzplan!K26</f>
        <v>0</v>
      </c>
      <c r="L26" s="173">
        <f>Finanzplan!L26</f>
        <v>0</v>
      </c>
      <c r="M26" s="173">
        <f>Finanzplan!M26</f>
        <v>0</v>
      </c>
    </row>
    <row r="27" spans="1:13" s="21" customFormat="1" ht="12.75" x14ac:dyDescent="0.2">
      <c r="A27" s="50"/>
      <c r="B27" s="51"/>
      <c r="C27" s="51"/>
      <c r="D27" s="59"/>
      <c r="E27" s="16"/>
      <c r="F27" s="24"/>
      <c r="G27" s="159"/>
      <c r="H27" s="193"/>
      <c r="I27" s="193"/>
      <c r="J27" s="193"/>
      <c r="K27" s="193"/>
      <c r="L27" s="193"/>
      <c r="M27" s="193"/>
    </row>
    <row r="28" spans="1:13" s="23" customFormat="1" ht="12.75" x14ac:dyDescent="0.2">
      <c r="A28" s="290" t="s">
        <v>327</v>
      </c>
      <c r="B28" s="291"/>
      <c r="C28" s="191"/>
      <c r="D28" s="56" t="s">
        <v>328</v>
      </c>
      <c r="E28" s="167" t="s">
        <v>345</v>
      </c>
      <c r="F28" s="24"/>
      <c r="G28" s="159" t="s">
        <v>17</v>
      </c>
      <c r="H28" s="78">
        <f>Finanzplan!H16</f>
        <v>0</v>
      </c>
      <c r="I28" s="78">
        <f>Finanzplan!I16</f>
        <v>0</v>
      </c>
      <c r="J28" s="78">
        <f>Finanzplan!J16</f>
        <v>0</v>
      </c>
      <c r="K28" s="78">
        <f>Finanzplan!K16</f>
        <v>0</v>
      </c>
      <c r="L28" s="78">
        <f>Finanzplan!L16</f>
        <v>0</v>
      </c>
      <c r="M28" s="78">
        <f>Finanzplan!M16</f>
        <v>0</v>
      </c>
    </row>
    <row r="29" spans="1:13" s="23" customFormat="1" ht="12.75" x14ac:dyDescent="0.2">
      <c r="A29" s="292" t="s">
        <v>327</v>
      </c>
      <c r="B29" s="293"/>
      <c r="C29" s="187"/>
      <c r="D29" s="186" t="s">
        <v>332</v>
      </c>
      <c r="E29" s="17" t="s">
        <v>346</v>
      </c>
      <c r="F29" s="24"/>
      <c r="G29" s="169" t="s">
        <v>18</v>
      </c>
      <c r="H29" s="171">
        <f>Finanzplan!H29</f>
        <v>0</v>
      </c>
      <c r="I29" s="171">
        <f>Finanzplan!I29</f>
        <v>0</v>
      </c>
      <c r="J29" s="171">
        <f>Finanzplan!J29</f>
        <v>0</v>
      </c>
      <c r="K29" s="171">
        <f>Finanzplan!K29</f>
        <v>0</v>
      </c>
      <c r="L29" s="171">
        <f>Finanzplan!L29</f>
        <v>0</v>
      </c>
      <c r="M29" s="171">
        <f>Finanzplan!M29</f>
        <v>0</v>
      </c>
    </row>
    <row r="30" spans="1:13" s="23" customFormat="1" ht="12.75" x14ac:dyDescent="0.2">
      <c r="A30" s="292" t="s">
        <v>327</v>
      </c>
      <c r="B30" s="293"/>
      <c r="C30" s="187"/>
      <c r="D30" s="186" t="s">
        <v>333</v>
      </c>
      <c r="E30" s="17" t="s">
        <v>347</v>
      </c>
      <c r="F30" s="24"/>
      <c r="G30" s="169" t="s">
        <v>18</v>
      </c>
      <c r="H30" s="171">
        <f>Finanzplan!H30</f>
        <v>0</v>
      </c>
      <c r="I30" s="171">
        <f>Finanzplan!I30</f>
        <v>0</v>
      </c>
      <c r="J30" s="171">
        <f>Finanzplan!J30</f>
        <v>0</v>
      </c>
      <c r="K30" s="171">
        <f>Finanzplan!K30</f>
        <v>0</v>
      </c>
      <c r="L30" s="171">
        <f>Finanzplan!L30</f>
        <v>0</v>
      </c>
      <c r="M30" s="171">
        <f>Finanzplan!M30</f>
        <v>0</v>
      </c>
    </row>
    <row r="31" spans="1:13" s="23" customFormat="1" ht="12.75" x14ac:dyDescent="0.2">
      <c r="A31" s="292" t="s">
        <v>327</v>
      </c>
      <c r="B31" s="293"/>
      <c r="C31" s="187"/>
      <c r="D31" s="186" t="s">
        <v>334</v>
      </c>
      <c r="E31" s="17" t="s">
        <v>348</v>
      </c>
      <c r="F31" s="24"/>
      <c r="G31" s="169" t="s">
        <v>18</v>
      </c>
      <c r="H31" s="171">
        <f>Finanzplan!H31</f>
        <v>0</v>
      </c>
      <c r="I31" s="171">
        <f>Finanzplan!I31</f>
        <v>0</v>
      </c>
      <c r="J31" s="171">
        <f>Finanzplan!J31</f>
        <v>0</v>
      </c>
      <c r="K31" s="171">
        <f>Finanzplan!K31</f>
        <v>0</v>
      </c>
      <c r="L31" s="171">
        <f>Finanzplan!L31</f>
        <v>0</v>
      </c>
      <c r="M31" s="171">
        <f>Finanzplan!M31</f>
        <v>0</v>
      </c>
    </row>
    <row r="32" spans="1:13" s="23" customFormat="1" ht="12.75" x14ac:dyDescent="0.2">
      <c r="A32" s="292" t="s">
        <v>327</v>
      </c>
      <c r="B32" s="293"/>
      <c r="C32" s="187"/>
      <c r="D32" s="186" t="s">
        <v>329</v>
      </c>
      <c r="E32" s="17" t="s">
        <v>349</v>
      </c>
      <c r="F32" s="24"/>
      <c r="G32" s="169" t="s">
        <v>18</v>
      </c>
      <c r="H32" s="171">
        <f>Finanzplan!H32</f>
        <v>0</v>
      </c>
      <c r="I32" s="171">
        <f>Finanzplan!I32</f>
        <v>0</v>
      </c>
      <c r="J32" s="171">
        <f>Finanzplan!J32</f>
        <v>0</v>
      </c>
      <c r="K32" s="171">
        <f>Finanzplan!K32</f>
        <v>0</v>
      </c>
      <c r="L32" s="171">
        <f>Finanzplan!L32</f>
        <v>0</v>
      </c>
      <c r="M32" s="171">
        <f>Finanzplan!M32</f>
        <v>0</v>
      </c>
    </row>
    <row r="33" spans="1:13" s="23" customFormat="1" ht="12.75" x14ac:dyDescent="0.2">
      <c r="A33" s="292" t="s">
        <v>327</v>
      </c>
      <c r="B33" s="293"/>
      <c r="C33" s="187"/>
      <c r="D33" s="186" t="s">
        <v>331</v>
      </c>
      <c r="E33" s="17" t="s">
        <v>350</v>
      </c>
      <c r="F33" s="24"/>
      <c r="G33" s="169" t="s">
        <v>18</v>
      </c>
      <c r="H33" s="171">
        <f>Finanzplan!H33</f>
        <v>0</v>
      </c>
      <c r="I33" s="261">
        <f>Finanzplan!I33</f>
        <v>0</v>
      </c>
      <c r="J33" s="261">
        <f>Finanzplan!J33</f>
        <v>0</v>
      </c>
      <c r="K33" s="261">
        <f>Finanzplan!K33</f>
        <v>0</v>
      </c>
      <c r="L33" s="261">
        <f>Finanzplan!L33</f>
        <v>0</v>
      </c>
      <c r="M33" s="261">
        <f>Finanzplan!M33</f>
        <v>0</v>
      </c>
    </row>
    <row r="34" spans="1:13" s="23" customFormat="1" ht="6" customHeight="1" x14ac:dyDescent="0.2">
      <c r="A34" s="292"/>
      <c r="B34" s="293"/>
      <c r="C34" s="187"/>
      <c r="D34" s="1"/>
      <c r="E34" s="17"/>
      <c r="F34" s="24"/>
      <c r="G34" s="159"/>
      <c r="H34" s="168"/>
      <c r="I34" s="79"/>
      <c r="J34" s="79"/>
      <c r="K34" s="160"/>
      <c r="L34" s="160"/>
      <c r="M34" s="160"/>
    </row>
    <row r="35" spans="1:13" s="23" customFormat="1" ht="12.75" x14ac:dyDescent="0.2">
      <c r="A35" s="292"/>
      <c r="B35" s="293"/>
      <c r="C35" s="187"/>
      <c r="D35" s="186" t="s">
        <v>330</v>
      </c>
      <c r="E35" s="17" t="s">
        <v>322</v>
      </c>
      <c r="F35" s="24"/>
      <c r="G35" s="25" t="s">
        <v>18</v>
      </c>
      <c r="H35" s="74">
        <f>Finanzplan!H35</f>
        <v>0</v>
      </c>
      <c r="I35" s="74">
        <f>Finanzplan!I35</f>
        <v>0</v>
      </c>
      <c r="J35" s="74">
        <f>Finanzplan!J35</f>
        <v>0</v>
      </c>
      <c r="K35" s="74">
        <f>Finanzplan!K35</f>
        <v>0</v>
      </c>
      <c r="L35" s="74">
        <f>Finanzplan!L35</f>
        <v>0</v>
      </c>
      <c r="M35" s="74">
        <f>Finanzplan!M35</f>
        <v>0</v>
      </c>
    </row>
    <row r="36" spans="1:13" s="23" customFormat="1" ht="6" customHeight="1" thickBot="1" x14ac:dyDescent="0.25">
      <c r="A36" s="292"/>
      <c r="B36" s="293"/>
      <c r="C36" s="187"/>
      <c r="D36" s="1"/>
      <c r="E36" s="194"/>
      <c r="F36" s="24"/>
      <c r="G36" s="25"/>
      <c r="H36" s="168"/>
      <c r="I36" s="168"/>
      <c r="J36" s="168"/>
      <c r="K36" s="172"/>
      <c r="L36" s="172"/>
      <c r="M36" s="172"/>
    </row>
    <row r="37" spans="1:13" s="23" customFormat="1" ht="9.75" customHeight="1" x14ac:dyDescent="0.2">
      <c r="A37" s="192"/>
      <c r="B37" s="192"/>
      <c r="C37" s="192"/>
      <c r="D37" s="189"/>
      <c r="E37" s="53"/>
      <c r="F37" s="37"/>
      <c r="G37" s="38"/>
      <c r="H37" s="66"/>
      <c r="I37" s="3"/>
      <c r="J37" s="99"/>
      <c r="K37" s="99"/>
      <c r="L37" s="99"/>
      <c r="M37" s="99"/>
    </row>
    <row r="38" spans="1:13" s="41" customFormat="1" ht="12.75" x14ac:dyDescent="0.2">
      <c r="A38" s="116"/>
      <c r="B38" s="116"/>
      <c r="C38" s="196"/>
      <c r="D38" s="118" t="s">
        <v>14</v>
      </c>
      <c r="E38" s="119"/>
      <c r="F38" s="39"/>
      <c r="G38" s="40"/>
      <c r="H38" s="63">
        <f>H39+H47+H58+H61+H68+H71+H76+H78+H81</f>
        <v>0</v>
      </c>
      <c r="I38" s="85">
        <f t="shared" ref="I38:M38" si="0">I39+I47+I58+I61+I68+I71+I76+I78+I81</f>
        <v>0</v>
      </c>
      <c r="J38" s="4">
        <f t="shared" si="0"/>
        <v>0</v>
      </c>
      <c r="K38" s="4">
        <f t="shared" si="0"/>
        <v>0</v>
      </c>
      <c r="L38" s="4">
        <f t="shared" si="0"/>
        <v>0</v>
      </c>
      <c r="M38" s="4">
        <f t="shared" si="0"/>
        <v>0</v>
      </c>
    </row>
    <row r="39" spans="1:13" s="41" customFormat="1" ht="12.75" x14ac:dyDescent="0.2">
      <c r="A39" s="142">
        <v>30</v>
      </c>
      <c r="B39" s="142"/>
      <c r="C39" s="197"/>
      <c r="D39" s="122" t="s">
        <v>44</v>
      </c>
      <c r="E39" s="123"/>
      <c r="F39" s="39"/>
      <c r="G39" s="40"/>
      <c r="H39" s="63">
        <f>Finanzplan!H39</f>
        <v>0</v>
      </c>
      <c r="I39" s="85">
        <f>Finanzplan!I39</f>
        <v>0</v>
      </c>
      <c r="J39" s="4">
        <f>Finanzplan!J39</f>
        <v>0</v>
      </c>
      <c r="K39" s="4">
        <f>Finanzplan!K39</f>
        <v>0</v>
      </c>
      <c r="L39" s="4">
        <f>Finanzplan!L39</f>
        <v>0</v>
      </c>
      <c r="M39" s="4">
        <f>Finanzplan!M39</f>
        <v>0</v>
      </c>
    </row>
    <row r="40" spans="1:13" s="41" customFormat="1" ht="12.75" x14ac:dyDescent="0.2">
      <c r="A40" s="138"/>
      <c r="B40" s="138">
        <v>300</v>
      </c>
      <c r="C40" s="198"/>
      <c r="D40" s="126" t="s">
        <v>45</v>
      </c>
      <c r="E40" s="127"/>
      <c r="F40" s="84"/>
      <c r="G40" s="40"/>
      <c r="H40" s="87">
        <f>Finanzplan!H40</f>
        <v>0</v>
      </c>
      <c r="I40" s="83">
        <f>Finanzplan!I40</f>
        <v>0</v>
      </c>
      <c r="J40" s="6">
        <f>Finanzplan!J40</f>
        <v>0</v>
      </c>
      <c r="K40" s="6">
        <f>Finanzplan!K40</f>
        <v>0</v>
      </c>
      <c r="L40" s="6">
        <f>Finanzplan!L40</f>
        <v>0</v>
      </c>
      <c r="M40" s="6">
        <f>Finanzplan!M40</f>
        <v>0</v>
      </c>
    </row>
    <row r="41" spans="1:13" s="41" customFormat="1" ht="12.75" x14ac:dyDescent="0.2">
      <c r="A41" s="138"/>
      <c r="B41" s="138">
        <v>301</v>
      </c>
      <c r="C41" s="198"/>
      <c r="D41" s="126" t="s">
        <v>47</v>
      </c>
      <c r="E41" s="127"/>
      <c r="F41" s="39"/>
      <c r="G41" s="40"/>
      <c r="H41" s="63">
        <f>Finanzplan!H43</f>
        <v>0</v>
      </c>
      <c r="I41" s="85">
        <f>Finanzplan!I43</f>
        <v>0</v>
      </c>
      <c r="J41" s="4">
        <f>Finanzplan!J43</f>
        <v>0</v>
      </c>
      <c r="K41" s="4">
        <f>Finanzplan!K43</f>
        <v>0</v>
      </c>
      <c r="L41" s="4">
        <f>Finanzplan!L43</f>
        <v>0</v>
      </c>
      <c r="M41" s="4">
        <f>Finanzplan!M43</f>
        <v>0</v>
      </c>
    </row>
    <row r="42" spans="1:13" s="41" customFormat="1" ht="12.75" x14ac:dyDescent="0.2">
      <c r="A42" s="138"/>
      <c r="B42" s="138">
        <v>303</v>
      </c>
      <c r="C42" s="198"/>
      <c r="D42" s="126" t="s">
        <v>50</v>
      </c>
      <c r="E42" s="127"/>
      <c r="F42" s="39"/>
      <c r="G42" s="40"/>
      <c r="H42" s="63">
        <f>Finanzplan!H47</f>
        <v>0</v>
      </c>
      <c r="I42" s="85">
        <f>Finanzplan!I47</f>
        <v>0</v>
      </c>
      <c r="J42" s="4">
        <f>Finanzplan!J47</f>
        <v>0</v>
      </c>
      <c r="K42" s="4">
        <f>Finanzplan!K47</f>
        <v>0</v>
      </c>
      <c r="L42" s="4">
        <f>Finanzplan!L47</f>
        <v>0</v>
      </c>
      <c r="M42" s="4">
        <f>Finanzplan!M47</f>
        <v>0</v>
      </c>
    </row>
    <row r="43" spans="1:13" s="41" customFormat="1" ht="12.75" x14ac:dyDescent="0.2">
      <c r="A43" s="138"/>
      <c r="B43" s="138">
        <v>304</v>
      </c>
      <c r="C43" s="198"/>
      <c r="D43" s="126" t="s">
        <v>52</v>
      </c>
      <c r="E43" s="127"/>
      <c r="F43" s="39"/>
      <c r="G43" s="40"/>
      <c r="H43" s="63">
        <f>Finanzplan!H50</f>
        <v>0</v>
      </c>
      <c r="I43" s="85">
        <f>Finanzplan!I50</f>
        <v>0</v>
      </c>
      <c r="J43" s="4">
        <f>Finanzplan!J50</f>
        <v>0</v>
      </c>
      <c r="K43" s="4">
        <f>Finanzplan!K50</f>
        <v>0</v>
      </c>
      <c r="L43" s="4">
        <f>Finanzplan!L50</f>
        <v>0</v>
      </c>
      <c r="M43" s="4">
        <f>Finanzplan!M50</f>
        <v>0</v>
      </c>
    </row>
    <row r="44" spans="1:13" s="41" customFormat="1" ht="12.75" x14ac:dyDescent="0.2">
      <c r="A44" s="138"/>
      <c r="B44" s="138">
        <v>305</v>
      </c>
      <c r="C44" s="198"/>
      <c r="D44" s="126" t="s">
        <v>56</v>
      </c>
      <c r="E44" s="127"/>
      <c r="F44" s="84"/>
      <c r="G44" s="40"/>
      <c r="H44" s="63">
        <f>Finanzplan!H55</f>
        <v>0</v>
      </c>
      <c r="I44" s="85">
        <f>Finanzplan!I55</f>
        <v>0</v>
      </c>
      <c r="J44" s="4">
        <f>Finanzplan!J55</f>
        <v>0</v>
      </c>
      <c r="K44" s="4">
        <f>Finanzplan!K55</f>
        <v>0</v>
      </c>
      <c r="L44" s="4">
        <f>Finanzplan!L55</f>
        <v>0</v>
      </c>
      <c r="M44" s="4">
        <f>Finanzplan!M55</f>
        <v>0</v>
      </c>
    </row>
    <row r="45" spans="1:13" s="41" customFormat="1" ht="12.75" x14ac:dyDescent="0.2">
      <c r="A45" s="138"/>
      <c r="B45" s="138">
        <v>306</v>
      </c>
      <c r="C45" s="198"/>
      <c r="D45" s="126" t="s">
        <v>61</v>
      </c>
      <c r="E45" s="127"/>
      <c r="F45" s="39"/>
      <c r="G45" s="40"/>
      <c r="H45" s="63">
        <f>Finanzplan!H61</f>
        <v>0</v>
      </c>
      <c r="I45" s="85">
        <f>Finanzplan!I61</f>
        <v>0</v>
      </c>
      <c r="J45" s="4">
        <f>Finanzplan!J61</f>
        <v>0</v>
      </c>
      <c r="K45" s="4">
        <f>Finanzplan!K61</f>
        <v>0</v>
      </c>
      <c r="L45" s="4">
        <f>Finanzplan!L61</f>
        <v>0</v>
      </c>
      <c r="M45" s="4">
        <f>Finanzplan!M61</f>
        <v>0</v>
      </c>
    </row>
    <row r="46" spans="1:13" s="41" customFormat="1" ht="12.75" x14ac:dyDescent="0.2">
      <c r="A46" s="138"/>
      <c r="B46" s="138">
        <v>309</v>
      </c>
      <c r="C46" s="198"/>
      <c r="D46" s="126" t="s">
        <v>63</v>
      </c>
      <c r="E46" s="127"/>
      <c r="F46" s="84"/>
      <c r="G46" s="44"/>
      <c r="H46" s="63">
        <f>Finanzplan!H64</f>
        <v>0</v>
      </c>
      <c r="I46" s="85">
        <f>Finanzplan!I64</f>
        <v>0</v>
      </c>
      <c r="J46" s="4">
        <f>Finanzplan!J64</f>
        <v>0</v>
      </c>
      <c r="K46" s="4">
        <f>Finanzplan!K64</f>
        <v>0</v>
      </c>
      <c r="L46" s="4">
        <f>Finanzplan!L64</f>
        <v>0</v>
      </c>
      <c r="M46" s="4">
        <f>Finanzplan!M64</f>
        <v>0</v>
      </c>
    </row>
    <row r="47" spans="1:13" s="41" customFormat="1" ht="12.75" x14ac:dyDescent="0.2">
      <c r="A47" s="142">
        <v>31</v>
      </c>
      <c r="B47" s="142"/>
      <c r="C47" s="197"/>
      <c r="D47" s="122" t="s">
        <v>66</v>
      </c>
      <c r="E47" s="123"/>
      <c r="F47" s="39"/>
      <c r="G47" s="40"/>
      <c r="H47" s="63">
        <f>Finanzplan!H69</f>
        <v>0</v>
      </c>
      <c r="I47" s="85">
        <f>Finanzplan!I69</f>
        <v>0</v>
      </c>
      <c r="J47" s="4">
        <f>Finanzplan!J69</f>
        <v>0</v>
      </c>
      <c r="K47" s="4">
        <f>Finanzplan!K69</f>
        <v>0</v>
      </c>
      <c r="L47" s="4">
        <f>Finanzplan!L69</f>
        <v>0</v>
      </c>
      <c r="M47" s="4">
        <f>Finanzplan!M69</f>
        <v>0</v>
      </c>
    </row>
    <row r="48" spans="1:13" s="41" customFormat="1" ht="12.75" x14ac:dyDescent="0.2">
      <c r="A48" s="138"/>
      <c r="B48" s="138">
        <v>310</v>
      </c>
      <c r="C48" s="198"/>
      <c r="D48" s="126" t="s">
        <v>67</v>
      </c>
      <c r="E48" s="127"/>
      <c r="F48" s="84"/>
      <c r="G48" s="44"/>
      <c r="H48" s="63">
        <f>Finanzplan!H70</f>
        <v>0</v>
      </c>
      <c r="I48" s="85">
        <f>Finanzplan!I70</f>
        <v>0</v>
      </c>
      <c r="J48" s="4">
        <f>Finanzplan!J70</f>
        <v>0</v>
      </c>
      <c r="K48" s="4">
        <f>Finanzplan!K70</f>
        <v>0</v>
      </c>
      <c r="L48" s="4">
        <f>Finanzplan!L70</f>
        <v>0</v>
      </c>
      <c r="M48" s="4">
        <f>Finanzplan!M70</f>
        <v>0</v>
      </c>
    </row>
    <row r="49" spans="1:13" s="41" customFormat="1" ht="12.75" x14ac:dyDescent="0.2">
      <c r="A49" s="138"/>
      <c r="B49" s="138">
        <v>311</v>
      </c>
      <c r="C49" s="198"/>
      <c r="D49" s="126" t="s">
        <v>75</v>
      </c>
      <c r="E49" s="127"/>
      <c r="F49" s="39"/>
      <c r="G49" s="40"/>
      <c r="H49" s="63">
        <f>Finanzplan!H79</f>
        <v>0</v>
      </c>
      <c r="I49" s="85">
        <f>Finanzplan!I79</f>
        <v>0</v>
      </c>
      <c r="J49" s="4">
        <f>Finanzplan!J79</f>
        <v>0</v>
      </c>
      <c r="K49" s="4">
        <f>Finanzplan!K79</f>
        <v>0</v>
      </c>
      <c r="L49" s="4">
        <f>Finanzplan!L79</f>
        <v>0</v>
      </c>
      <c r="M49" s="4">
        <f>Finanzplan!M79</f>
        <v>0</v>
      </c>
    </row>
    <row r="50" spans="1:13" s="41" customFormat="1" ht="12.75" x14ac:dyDescent="0.2">
      <c r="A50" s="138"/>
      <c r="B50" s="138">
        <v>312</v>
      </c>
      <c r="C50" s="198"/>
      <c r="D50" s="126" t="s">
        <v>80</v>
      </c>
      <c r="E50" s="127"/>
      <c r="F50" s="39"/>
      <c r="G50" s="40"/>
      <c r="H50" s="63">
        <f>Finanzplan!H84</f>
        <v>0</v>
      </c>
      <c r="I50" s="85">
        <f>Finanzplan!I84</f>
        <v>0</v>
      </c>
      <c r="J50" s="4">
        <f>Finanzplan!J84</f>
        <v>0</v>
      </c>
      <c r="K50" s="4">
        <f>Finanzplan!K84</f>
        <v>0</v>
      </c>
      <c r="L50" s="4">
        <f>Finanzplan!L84</f>
        <v>0</v>
      </c>
      <c r="M50" s="4">
        <f>Finanzplan!M84</f>
        <v>0</v>
      </c>
    </row>
    <row r="51" spans="1:13" s="43" customFormat="1" ht="12.75" x14ac:dyDescent="0.2">
      <c r="A51" s="138"/>
      <c r="B51" s="138">
        <v>313</v>
      </c>
      <c r="C51" s="198"/>
      <c r="D51" s="126" t="s">
        <v>81</v>
      </c>
      <c r="E51" s="127"/>
      <c r="F51" s="46"/>
      <c r="G51" s="42"/>
      <c r="H51" s="63">
        <f>Finanzplan!H87</f>
        <v>0</v>
      </c>
      <c r="I51" s="85">
        <f>Finanzplan!I87</f>
        <v>0</v>
      </c>
      <c r="J51" s="4">
        <f>Finanzplan!J87</f>
        <v>0</v>
      </c>
      <c r="K51" s="4">
        <f>Finanzplan!K87</f>
        <v>0</v>
      </c>
      <c r="L51" s="4">
        <f>Finanzplan!L87</f>
        <v>0</v>
      </c>
      <c r="M51" s="4">
        <f>Finanzplan!M87</f>
        <v>0</v>
      </c>
    </row>
    <row r="52" spans="1:13" s="41" customFormat="1" ht="12.75" x14ac:dyDescent="0.2">
      <c r="A52" s="138"/>
      <c r="B52" s="138">
        <v>314</v>
      </c>
      <c r="C52" s="198"/>
      <c r="D52" s="126" t="s">
        <v>88</v>
      </c>
      <c r="E52" s="127"/>
      <c r="F52" s="39"/>
      <c r="G52" s="40"/>
      <c r="H52" s="63">
        <f>Finanzplan!H95</f>
        <v>0</v>
      </c>
      <c r="I52" s="85">
        <f>Finanzplan!I95</f>
        <v>0</v>
      </c>
      <c r="J52" s="4">
        <f>Finanzplan!J95</f>
        <v>0</v>
      </c>
      <c r="K52" s="4">
        <f>Finanzplan!K95</f>
        <v>0</v>
      </c>
      <c r="L52" s="4">
        <f>Finanzplan!L95</f>
        <v>0</v>
      </c>
      <c r="M52" s="4">
        <f>Finanzplan!M95</f>
        <v>0</v>
      </c>
    </row>
    <row r="53" spans="1:13" s="41" customFormat="1" ht="12.75" x14ac:dyDescent="0.2">
      <c r="A53" s="138"/>
      <c r="B53" s="138">
        <v>315</v>
      </c>
      <c r="C53" s="198"/>
      <c r="D53" s="126" t="s">
        <v>93</v>
      </c>
      <c r="E53" s="127"/>
      <c r="F53" s="39"/>
      <c r="G53" s="40"/>
      <c r="H53" s="63">
        <f>Finanzplan!H101</f>
        <v>0</v>
      </c>
      <c r="I53" s="85">
        <f>Finanzplan!I101</f>
        <v>0</v>
      </c>
      <c r="J53" s="4">
        <f>Finanzplan!J101</f>
        <v>0</v>
      </c>
      <c r="K53" s="4">
        <f>Finanzplan!K101</f>
        <v>0</v>
      </c>
      <c r="L53" s="4">
        <f>Finanzplan!L101</f>
        <v>0</v>
      </c>
      <c r="M53" s="4">
        <f>Finanzplan!M101</f>
        <v>0</v>
      </c>
    </row>
    <row r="54" spans="1:13" s="41" customFormat="1" ht="12.75" x14ac:dyDescent="0.2">
      <c r="A54" s="138"/>
      <c r="B54" s="138">
        <v>316</v>
      </c>
      <c r="C54" s="198"/>
      <c r="D54" s="126" t="s">
        <v>99</v>
      </c>
      <c r="E54" s="127"/>
      <c r="F54" s="39"/>
      <c r="G54" s="40"/>
      <c r="H54" s="63">
        <f>Finanzplan!H108</f>
        <v>0</v>
      </c>
      <c r="I54" s="85">
        <f>Finanzplan!I108</f>
        <v>0</v>
      </c>
      <c r="J54" s="4">
        <f>Finanzplan!J108</f>
        <v>0</v>
      </c>
      <c r="K54" s="4">
        <f>Finanzplan!K108</f>
        <v>0</v>
      </c>
      <c r="L54" s="4">
        <f>Finanzplan!L108</f>
        <v>0</v>
      </c>
      <c r="M54" s="4">
        <f>Finanzplan!M108</f>
        <v>0</v>
      </c>
    </row>
    <row r="55" spans="1:13" s="41" customFormat="1" ht="12.75" x14ac:dyDescent="0.2">
      <c r="A55" s="138"/>
      <c r="B55" s="138">
        <v>317</v>
      </c>
      <c r="C55" s="198"/>
      <c r="D55" s="126" t="s">
        <v>104</v>
      </c>
      <c r="E55" s="127"/>
      <c r="F55" s="39"/>
      <c r="G55" s="40"/>
      <c r="H55" s="63">
        <f>Finanzplan!H114</f>
        <v>0</v>
      </c>
      <c r="I55" s="85">
        <f>Finanzplan!I114</f>
        <v>0</v>
      </c>
      <c r="J55" s="4">
        <f>Finanzplan!J114</f>
        <v>0</v>
      </c>
      <c r="K55" s="4">
        <f>Finanzplan!K114</f>
        <v>0</v>
      </c>
      <c r="L55" s="4">
        <f>Finanzplan!L114</f>
        <v>0</v>
      </c>
      <c r="M55" s="4">
        <f>Finanzplan!M114</f>
        <v>0</v>
      </c>
    </row>
    <row r="56" spans="1:13" s="41" customFormat="1" ht="12.75" x14ac:dyDescent="0.2">
      <c r="A56" s="138"/>
      <c r="B56" s="138">
        <v>318</v>
      </c>
      <c r="C56" s="198"/>
      <c r="D56" s="126" t="s">
        <v>107</v>
      </c>
      <c r="E56" s="127"/>
      <c r="F56" s="39"/>
      <c r="G56" s="40"/>
      <c r="H56" s="63">
        <f>Finanzplan!H118</f>
        <v>0</v>
      </c>
      <c r="I56" s="85">
        <f>Finanzplan!I118</f>
        <v>0</v>
      </c>
      <c r="J56" s="4">
        <f>Finanzplan!J118</f>
        <v>0</v>
      </c>
      <c r="K56" s="4">
        <f>Finanzplan!K118</f>
        <v>0</v>
      </c>
      <c r="L56" s="4">
        <f>Finanzplan!L118</f>
        <v>0</v>
      </c>
      <c r="M56" s="4">
        <f>Finanzplan!M118</f>
        <v>0</v>
      </c>
    </row>
    <row r="57" spans="1:13" s="133" customFormat="1" ht="12.75" x14ac:dyDescent="0.2">
      <c r="A57" s="138"/>
      <c r="B57" s="138">
        <v>319</v>
      </c>
      <c r="C57" s="198"/>
      <c r="D57" s="126" t="s">
        <v>109</v>
      </c>
      <c r="E57" s="127"/>
      <c r="F57" s="132"/>
      <c r="G57" s="130"/>
      <c r="H57" s="63">
        <f>Finanzplan!H122</f>
        <v>0</v>
      </c>
      <c r="I57" s="85">
        <f>Finanzplan!I122</f>
        <v>0</v>
      </c>
      <c r="J57" s="4">
        <f>Finanzplan!J122</f>
        <v>0</v>
      </c>
      <c r="K57" s="4">
        <f>Finanzplan!K122</f>
        <v>0</v>
      </c>
      <c r="L57" s="4">
        <f>Finanzplan!L122</f>
        <v>0</v>
      </c>
      <c r="M57" s="4">
        <f>Finanzplan!M122</f>
        <v>0</v>
      </c>
    </row>
    <row r="58" spans="1:13" s="133" customFormat="1" ht="12.75" x14ac:dyDescent="0.2">
      <c r="A58" s="142">
        <v>33</v>
      </c>
      <c r="B58" s="142"/>
      <c r="C58" s="197"/>
      <c r="D58" s="122" t="s">
        <v>113</v>
      </c>
      <c r="E58" s="123"/>
      <c r="F58" s="132"/>
      <c r="G58" s="130"/>
      <c r="H58" s="134">
        <f>Finanzplan!H127</f>
        <v>0</v>
      </c>
      <c r="I58" s="135">
        <f>Finanzplan!I127</f>
        <v>0</v>
      </c>
      <c r="J58" s="136">
        <f>Finanzplan!J127</f>
        <v>0</v>
      </c>
      <c r="K58" s="136">
        <f>Finanzplan!K127</f>
        <v>0</v>
      </c>
      <c r="L58" s="136">
        <f>Finanzplan!L127</f>
        <v>0</v>
      </c>
      <c r="M58" s="136">
        <f>Finanzplan!M127</f>
        <v>0</v>
      </c>
    </row>
    <row r="59" spans="1:13" s="133" customFormat="1" ht="12.75" x14ac:dyDescent="0.2">
      <c r="A59" s="138"/>
      <c r="B59" s="138">
        <v>330</v>
      </c>
      <c r="C59" s="198"/>
      <c r="D59" s="126" t="s">
        <v>114</v>
      </c>
      <c r="E59" s="127"/>
      <c r="F59" s="132"/>
      <c r="G59" s="130"/>
      <c r="H59" s="63">
        <f>Finanzplan!H128</f>
        <v>0</v>
      </c>
      <c r="I59" s="85">
        <f>Finanzplan!I128</f>
        <v>0</v>
      </c>
      <c r="J59" s="4">
        <f>Finanzplan!J128</f>
        <v>0</v>
      </c>
      <c r="K59" s="4">
        <f>Finanzplan!K128</f>
        <v>0</v>
      </c>
      <c r="L59" s="4">
        <f>Finanzplan!L128</f>
        <v>0</v>
      </c>
      <c r="M59" s="4">
        <f>Finanzplan!M128</f>
        <v>0</v>
      </c>
    </row>
    <row r="60" spans="1:13" s="133" customFormat="1" ht="12.75" x14ac:dyDescent="0.2">
      <c r="A60" s="138"/>
      <c r="B60" s="138">
        <v>332</v>
      </c>
      <c r="C60" s="198"/>
      <c r="D60" s="126" t="s">
        <v>117</v>
      </c>
      <c r="E60" s="127"/>
      <c r="F60" s="132"/>
      <c r="G60" s="130"/>
      <c r="H60" s="63">
        <f>Finanzplan!H131</f>
        <v>0</v>
      </c>
      <c r="I60" s="85">
        <f>Finanzplan!I131</f>
        <v>0</v>
      </c>
      <c r="J60" s="4">
        <f>Finanzplan!J131</f>
        <v>0</v>
      </c>
      <c r="K60" s="4">
        <f>Finanzplan!K131</f>
        <v>0</v>
      </c>
      <c r="L60" s="4">
        <f>Finanzplan!L131</f>
        <v>0</v>
      </c>
      <c r="M60" s="4">
        <f>Finanzplan!M131</f>
        <v>0</v>
      </c>
    </row>
    <row r="61" spans="1:13" s="133" customFormat="1" ht="12.75" x14ac:dyDescent="0.2">
      <c r="A61" s="142">
        <v>34</v>
      </c>
      <c r="B61" s="142"/>
      <c r="C61" s="197"/>
      <c r="D61" s="122" t="s">
        <v>120</v>
      </c>
      <c r="E61" s="123"/>
      <c r="F61" s="132"/>
      <c r="G61" s="130"/>
      <c r="H61" s="134">
        <f>Finanzplan!H134</f>
        <v>0</v>
      </c>
      <c r="I61" s="135">
        <f>Finanzplan!I134</f>
        <v>0</v>
      </c>
      <c r="J61" s="136">
        <f>Finanzplan!J134</f>
        <v>0</v>
      </c>
      <c r="K61" s="136">
        <f>Finanzplan!K134</f>
        <v>0</v>
      </c>
      <c r="L61" s="136">
        <f>Finanzplan!L134</f>
        <v>0</v>
      </c>
      <c r="M61" s="136">
        <f>Finanzplan!M134</f>
        <v>0</v>
      </c>
    </row>
    <row r="62" spans="1:13" s="133" customFormat="1" ht="12.75" x14ac:dyDescent="0.2">
      <c r="A62" s="138"/>
      <c r="B62" s="138">
        <v>340</v>
      </c>
      <c r="C62" s="198"/>
      <c r="D62" s="126" t="s">
        <v>121</v>
      </c>
      <c r="E62" s="127"/>
      <c r="F62" s="132"/>
      <c r="G62" s="130"/>
      <c r="H62" s="63">
        <f>Finanzplan!H135</f>
        <v>0</v>
      </c>
      <c r="I62" s="85">
        <f>Finanzplan!I135</f>
        <v>0</v>
      </c>
      <c r="J62" s="4">
        <f>Finanzplan!J135</f>
        <v>0</v>
      </c>
      <c r="K62" s="4">
        <f>Finanzplan!K135</f>
        <v>0</v>
      </c>
      <c r="L62" s="4">
        <f>Finanzplan!L135</f>
        <v>0</v>
      </c>
      <c r="M62" s="4">
        <f>Finanzplan!M135</f>
        <v>0</v>
      </c>
    </row>
    <row r="63" spans="1:13" s="133" customFormat="1" ht="12.75" x14ac:dyDescent="0.2">
      <c r="A63" s="138"/>
      <c r="B63" s="138">
        <v>341</v>
      </c>
      <c r="C63" s="198"/>
      <c r="D63" s="126" t="s">
        <v>125</v>
      </c>
      <c r="E63" s="127"/>
      <c r="F63" s="132"/>
      <c r="G63" s="130"/>
      <c r="H63" s="63">
        <f>Finanzplan!H140</f>
        <v>0</v>
      </c>
      <c r="I63" s="85">
        <f>Finanzplan!I140</f>
        <v>0</v>
      </c>
      <c r="J63" s="4">
        <f>Finanzplan!J140</f>
        <v>0</v>
      </c>
      <c r="K63" s="4">
        <f>Finanzplan!K140</f>
        <v>0</v>
      </c>
      <c r="L63" s="4">
        <f>Finanzplan!L140</f>
        <v>0</v>
      </c>
      <c r="M63" s="4">
        <f>Finanzplan!M140</f>
        <v>0</v>
      </c>
    </row>
    <row r="64" spans="1:13" s="133" customFormat="1" ht="12.75" x14ac:dyDescent="0.2">
      <c r="A64" s="138"/>
      <c r="B64" s="138">
        <v>342</v>
      </c>
      <c r="C64" s="198"/>
      <c r="D64" s="126" t="s">
        <v>129</v>
      </c>
      <c r="E64" s="127"/>
      <c r="F64" s="132"/>
      <c r="G64" s="130"/>
      <c r="H64" s="63">
        <f>Finanzplan!H144</f>
        <v>0</v>
      </c>
      <c r="I64" s="85">
        <f>Finanzplan!I144</f>
        <v>0</v>
      </c>
      <c r="J64" s="4">
        <f>Finanzplan!J144</f>
        <v>0</v>
      </c>
      <c r="K64" s="4">
        <f>Finanzplan!K144</f>
        <v>0</v>
      </c>
      <c r="L64" s="4">
        <f>Finanzplan!L144</f>
        <v>0</v>
      </c>
      <c r="M64" s="4">
        <f>Finanzplan!M144</f>
        <v>0</v>
      </c>
    </row>
    <row r="65" spans="1:13" s="133" customFormat="1" ht="12.75" x14ac:dyDescent="0.2">
      <c r="A65" s="138"/>
      <c r="B65" s="138">
        <v>343</v>
      </c>
      <c r="C65" s="198"/>
      <c r="D65" s="126" t="s">
        <v>131</v>
      </c>
      <c r="E65" s="127"/>
      <c r="F65" s="132"/>
      <c r="G65" s="130"/>
      <c r="H65" s="63">
        <f>Finanzplan!H147</f>
        <v>0</v>
      </c>
      <c r="I65" s="85">
        <f>Finanzplan!I147</f>
        <v>0</v>
      </c>
      <c r="J65" s="4">
        <f>Finanzplan!J147</f>
        <v>0</v>
      </c>
      <c r="K65" s="4">
        <f>Finanzplan!K147</f>
        <v>0</v>
      </c>
      <c r="L65" s="4">
        <f>Finanzplan!L147</f>
        <v>0</v>
      </c>
      <c r="M65" s="4">
        <f>Finanzplan!M147</f>
        <v>0</v>
      </c>
    </row>
    <row r="66" spans="1:13" s="133" customFormat="1" ht="12.75" x14ac:dyDescent="0.2">
      <c r="A66" s="138"/>
      <c r="B66" s="138">
        <v>344</v>
      </c>
      <c r="C66" s="198"/>
      <c r="D66" s="126" t="s">
        <v>135</v>
      </c>
      <c r="E66" s="127"/>
      <c r="F66" s="132"/>
      <c r="G66" s="130"/>
      <c r="H66" s="63">
        <f>Finanzplan!H152</f>
        <v>0</v>
      </c>
      <c r="I66" s="85">
        <f>Finanzplan!I152</f>
        <v>0</v>
      </c>
      <c r="J66" s="4">
        <f>Finanzplan!J152</f>
        <v>0</v>
      </c>
      <c r="K66" s="4">
        <f>Finanzplan!K152</f>
        <v>0</v>
      </c>
      <c r="L66" s="4">
        <f>Finanzplan!L152</f>
        <v>0</v>
      </c>
      <c r="M66" s="4">
        <f>Finanzplan!M152</f>
        <v>0</v>
      </c>
    </row>
    <row r="67" spans="1:13" s="133" customFormat="1" ht="12.75" x14ac:dyDescent="0.2">
      <c r="A67" s="138"/>
      <c r="B67" s="138">
        <v>349</v>
      </c>
      <c r="C67" s="198"/>
      <c r="D67" s="140" t="s">
        <v>138</v>
      </c>
      <c r="E67" s="141"/>
      <c r="F67" s="132"/>
      <c r="G67" s="130"/>
      <c r="H67" s="63">
        <f>Finanzplan!H156</f>
        <v>0</v>
      </c>
      <c r="I67" s="85">
        <f>Finanzplan!I156</f>
        <v>0</v>
      </c>
      <c r="J67" s="4">
        <f>Finanzplan!J156</f>
        <v>0</v>
      </c>
      <c r="K67" s="4">
        <f>Finanzplan!K156</f>
        <v>0</v>
      </c>
      <c r="L67" s="4">
        <f>Finanzplan!L156</f>
        <v>0</v>
      </c>
      <c r="M67" s="4">
        <f>Finanzplan!M156</f>
        <v>0</v>
      </c>
    </row>
    <row r="68" spans="1:13" s="133" customFormat="1" ht="12.75" x14ac:dyDescent="0.2">
      <c r="A68" s="142">
        <v>35</v>
      </c>
      <c r="B68" s="142"/>
      <c r="C68" s="197"/>
      <c r="D68" s="122" t="s">
        <v>140</v>
      </c>
      <c r="E68" s="123"/>
      <c r="F68" s="132"/>
      <c r="G68" s="130"/>
      <c r="H68" s="134">
        <f>Finanzplan!H159</f>
        <v>0</v>
      </c>
      <c r="I68" s="135">
        <f>Finanzplan!I159</f>
        <v>0</v>
      </c>
      <c r="J68" s="136">
        <f>Finanzplan!J159</f>
        <v>0</v>
      </c>
      <c r="K68" s="136">
        <f>Finanzplan!K159</f>
        <v>0</v>
      </c>
      <c r="L68" s="136">
        <f>Finanzplan!L159</f>
        <v>0</v>
      </c>
      <c r="M68" s="136">
        <f>Finanzplan!M159</f>
        <v>0</v>
      </c>
    </row>
    <row r="69" spans="1:13" s="133" customFormat="1" ht="12.75" x14ac:dyDescent="0.2">
      <c r="A69" s="138"/>
      <c r="B69" s="138">
        <v>350</v>
      </c>
      <c r="C69" s="198"/>
      <c r="D69" s="126" t="s">
        <v>283</v>
      </c>
      <c r="E69" s="127"/>
      <c r="F69" s="132"/>
      <c r="G69" s="130"/>
      <c r="H69" s="63">
        <f>Finanzplan!H160</f>
        <v>0</v>
      </c>
      <c r="I69" s="85">
        <f>Finanzplan!I160</f>
        <v>0</v>
      </c>
      <c r="J69" s="4">
        <f>Finanzplan!J160</f>
        <v>0</v>
      </c>
      <c r="K69" s="4">
        <f>Finanzplan!K160</f>
        <v>0</v>
      </c>
      <c r="L69" s="4">
        <f>Finanzplan!L160</f>
        <v>0</v>
      </c>
      <c r="M69" s="4">
        <f>Finanzplan!M160</f>
        <v>0</v>
      </c>
    </row>
    <row r="70" spans="1:13" s="133" customFormat="1" ht="12.75" x14ac:dyDescent="0.2">
      <c r="A70" s="138"/>
      <c r="B70" s="138">
        <v>351</v>
      </c>
      <c r="C70" s="198"/>
      <c r="D70" s="126" t="s">
        <v>284</v>
      </c>
      <c r="E70" s="127"/>
      <c r="F70" s="132"/>
      <c r="G70" s="130"/>
      <c r="H70" s="63">
        <f>Finanzplan!H165</f>
        <v>0</v>
      </c>
      <c r="I70" s="85">
        <f>Finanzplan!I165</f>
        <v>0</v>
      </c>
      <c r="J70" s="4">
        <f>Finanzplan!J165</f>
        <v>0</v>
      </c>
      <c r="K70" s="4">
        <f>Finanzplan!K165</f>
        <v>0</v>
      </c>
      <c r="L70" s="4">
        <f>Finanzplan!L165</f>
        <v>0</v>
      </c>
      <c r="M70" s="4">
        <f>Finanzplan!M165</f>
        <v>0</v>
      </c>
    </row>
    <row r="71" spans="1:13" s="133" customFormat="1" ht="12.75" x14ac:dyDescent="0.2">
      <c r="A71" s="142">
        <v>36</v>
      </c>
      <c r="B71" s="142"/>
      <c r="C71" s="197"/>
      <c r="D71" s="122" t="s">
        <v>148</v>
      </c>
      <c r="E71" s="123"/>
      <c r="F71" s="132"/>
      <c r="G71" s="130"/>
      <c r="H71" s="134">
        <f>Finanzplan!H169</f>
        <v>0</v>
      </c>
      <c r="I71" s="135">
        <f>Finanzplan!I169</f>
        <v>0</v>
      </c>
      <c r="J71" s="136">
        <f>Finanzplan!J169</f>
        <v>0</v>
      </c>
      <c r="K71" s="136">
        <f>Finanzplan!K169</f>
        <v>0</v>
      </c>
      <c r="L71" s="136">
        <f>Finanzplan!L169</f>
        <v>0</v>
      </c>
      <c r="M71" s="136">
        <f>Finanzplan!M169</f>
        <v>0</v>
      </c>
    </row>
    <row r="72" spans="1:13" s="133" customFormat="1" ht="12.75" x14ac:dyDescent="0.2">
      <c r="A72" s="138"/>
      <c r="B72" s="138">
        <v>360</v>
      </c>
      <c r="C72" s="198"/>
      <c r="D72" s="126" t="s">
        <v>149</v>
      </c>
      <c r="E72" s="127"/>
      <c r="F72" s="132"/>
      <c r="G72" s="130"/>
      <c r="H72" s="63">
        <f>Finanzplan!H170</f>
        <v>0</v>
      </c>
      <c r="I72" s="85">
        <f>Finanzplan!I170</f>
        <v>0</v>
      </c>
      <c r="J72" s="4">
        <f>Finanzplan!J170</f>
        <v>0</v>
      </c>
      <c r="K72" s="4">
        <f>Finanzplan!K170</f>
        <v>0</v>
      </c>
      <c r="L72" s="4">
        <f>Finanzplan!L170</f>
        <v>0</v>
      </c>
      <c r="M72" s="4">
        <f>Finanzplan!M170</f>
        <v>0</v>
      </c>
    </row>
    <row r="73" spans="1:13" s="133" customFormat="1" ht="12.75" x14ac:dyDescent="0.2">
      <c r="A73" s="138"/>
      <c r="B73" s="138">
        <v>361</v>
      </c>
      <c r="C73" s="198"/>
      <c r="D73" s="126" t="s">
        <v>151</v>
      </c>
      <c r="E73" s="127"/>
      <c r="F73" s="132"/>
      <c r="G73" s="130"/>
      <c r="H73" s="63">
        <f>Finanzplan!H172</f>
        <v>0</v>
      </c>
      <c r="I73" s="85">
        <f>Finanzplan!I172</f>
        <v>0</v>
      </c>
      <c r="J73" s="4">
        <f>Finanzplan!J172</f>
        <v>0</v>
      </c>
      <c r="K73" s="4">
        <f>Finanzplan!K172</f>
        <v>0</v>
      </c>
      <c r="L73" s="4">
        <f>Finanzplan!L172</f>
        <v>0</v>
      </c>
      <c r="M73" s="4">
        <f>Finanzplan!M172</f>
        <v>0</v>
      </c>
    </row>
    <row r="74" spans="1:13" s="133" customFormat="1" ht="12.75" x14ac:dyDescent="0.2">
      <c r="A74" s="138"/>
      <c r="B74" s="138">
        <v>363</v>
      </c>
      <c r="C74" s="198"/>
      <c r="D74" s="126" t="s">
        <v>156</v>
      </c>
      <c r="E74" s="127"/>
      <c r="F74" s="132"/>
      <c r="G74" s="130"/>
      <c r="H74" s="63">
        <f>Finanzplan!H178</f>
        <v>0</v>
      </c>
      <c r="I74" s="85">
        <f>Finanzplan!I178</f>
        <v>0</v>
      </c>
      <c r="J74" s="4">
        <f>Finanzplan!J178</f>
        <v>0</v>
      </c>
      <c r="K74" s="4">
        <f>Finanzplan!K178</f>
        <v>0</v>
      </c>
      <c r="L74" s="4">
        <f>Finanzplan!L178</f>
        <v>0</v>
      </c>
      <c r="M74" s="4">
        <f>Finanzplan!M178</f>
        <v>0</v>
      </c>
    </row>
    <row r="75" spans="1:13" s="133" customFormat="1" ht="12.75" x14ac:dyDescent="0.2">
      <c r="A75" s="138"/>
      <c r="B75" s="138">
        <v>369</v>
      </c>
      <c r="C75" s="198"/>
      <c r="D75" s="126" t="s">
        <v>318</v>
      </c>
      <c r="E75" s="127"/>
      <c r="F75" s="132"/>
      <c r="G75" s="130"/>
      <c r="H75" s="63">
        <f>Finanzplan!H186</f>
        <v>0</v>
      </c>
      <c r="I75" s="85">
        <f>Finanzplan!I186</f>
        <v>0</v>
      </c>
      <c r="J75" s="4">
        <f>Finanzplan!J186</f>
        <v>0</v>
      </c>
      <c r="K75" s="4">
        <f>Finanzplan!K186</f>
        <v>0</v>
      </c>
      <c r="L75" s="4">
        <f>Finanzplan!L186</f>
        <v>0</v>
      </c>
      <c r="M75" s="4">
        <f>Finanzplan!M186</f>
        <v>0</v>
      </c>
    </row>
    <row r="76" spans="1:13" s="133" customFormat="1" ht="12.75" x14ac:dyDescent="0.2">
      <c r="A76" s="142">
        <v>37</v>
      </c>
      <c r="B76" s="142"/>
      <c r="C76" s="197"/>
      <c r="D76" s="122" t="s">
        <v>163</v>
      </c>
      <c r="E76" s="123"/>
      <c r="F76" s="132"/>
      <c r="G76" s="130"/>
      <c r="H76" s="134">
        <f>Finanzplan!H188</f>
        <v>0</v>
      </c>
      <c r="I76" s="135">
        <f>Finanzplan!I188</f>
        <v>0</v>
      </c>
      <c r="J76" s="136">
        <f>Finanzplan!J188</f>
        <v>0</v>
      </c>
      <c r="K76" s="136">
        <f>Finanzplan!K188</f>
        <v>0</v>
      </c>
      <c r="L76" s="136">
        <f>Finanzplan!L188</f>
        <v>0</v>
      </c>
      <c r="M76" s="136">
        <f>Finanzplan!M188</f>
        <v>0</v>
      </c>
    </row>
    <row r="77" spans="1:13" s="133" customFormat="1" ht="12.75" x14ac:dyDescent="0.2">
      <c r="A77" s="138"/>
      <c r="B77" s="138">
        <v>370</v>
      </c>
      <c r="C77" s="198"/>
      <c r="D77" s="126" t="s">
        <v>163</v>
      </c>
      <c r="E77" s="127"/>
      <c r="F77" s="132"/>
      <c r="G77" s="130"/>
      <c r="H77" s="63">
        <f>Finanzplan!H189</f>
        <v>0</v>
      </c>
      <c r="I77" s="85">
        <f>Finanzplan!I189</f>
        <v>0</v>
      </c>
      <c r="J77" s="4">
        <f>Finanzplan!J189</f>
        <v>0</v>
      </c>
      <c r="K77" s="4">
        <f>Finanzplan!K189</f>
        <v>0</v>
      </c>
      <c r="L77" s="4">
        <f>Finanzplan!L189</f>
        <v>0</v>
      </c>
      <c r="M77" s="4">
        <f>Finanzplan!M189</f>
        <v>0</v>
      </c>
    </row>
    <row r="78" spans="1:13" s="133" customFormat="1" ht="12.75" x14ac:dyDescent="0.2">
      <c r="A78" s="142">
        <v>38</v>
      </c>
      <c r="B78" s="142"/>
      <c r="C78" s="197"/>
      <c r="D78" s="122" t="s">
        <v>166</v>
      </c>
      <c r="E78" s="123"/>
      <c r="F78" s="132"/>
      <c r="G78" s="130"/>
      <c r="H78" s="134">
        <f>Finanzplan!H193</f>
        <v>0</v>
      </c>
      <c r="I78" s="135">
        <f>Finanzplan!I193</f>
        <v>0</v>
      </c>
      <c r="J78" s="136">
        <f>Finanzplan!J193</f>
        <v>0</v>
      </c>
      <c r="K78" s="136">
        <f>Finanzplan!K193</f>
        <v>0</v>
      </c>
      <c r="L78" s="136">
        <f>Finanzplan!L193</f>
        <v>0</v>
      </c>
      <c r="M78" s="136">
        <f>Finanzplan!M193</f>
        <v>0</v>
      </c>
    </row>
    <row r="79" spans="1:13" s="133" customFormat="1" ht="12.75" x14ac:dyDescent="0.2">
      <c r="A79" s="138"/>
      <c r="B79" s="138">
        <v>383</v>
      </c>
      <c r="C79" s="198"/>
      <c r="D79" s="126" t="s">
        <v>167</v>
      </c>
      <c r="E79" s="127"/>
      <c r="F79" s="132"/>
      <c r="G79" s="130"/>
      <c r="H79" s="63">
        <f>Finanzplan!H194</f>
        <v>0</v>
      </c>
      <c r="I79" s="85">
        <f>Finanzplan!I194</f>
        <v>0</v>
      </c>
      <c r="J79" s="4">
        <f>Finanzplan!J194</f>
        <v>0</v>
      </c>
      <c r="K79" s="4">
        <f>Finanzplan!K194</f>
        <v>0</v>
      </c>
      <c r="L79" s="4">
        <f>Finanzplan!L194</f>
        <v>0</v>
      </c>
      <c r="M79" s="4">
        <f>Finanzplan!M194</f>
        <v>0</v>
      </c>
    </row>
    <row r="80" spans="1:13" s="133" customFormat="1" ht="12.75" x14ac:dyDescent="0.2">
      <c r="A80" s="138"/>
      <c r="B80" s="138">
        <v>389</v>
      </c>
      <c r="C80" s="198"/>
      <c r="D80" s="126" t="s">
        <v>169</v>
      </c>
      <c r="E80" s="127"/>
      <c r="F80" s="132"/>
      <c r="G80" s="130"/>
      <c r="H80" s="63">
        <f>Finanzplan!H198</f>
        <v>0</v>
      </c>
      <c r="I80" s="85">
        <f>Finanzplan!I198</f>
        <v>0</v>
      </c>
      <c r="J80" s="4">
        <f>Finanzplan!J198</f>
        <v>0</v>
      </c>
      <c r="K80" s="4">
        <f>Finanzplan!K198</f>
        <v>0</v>
      </c>
      <c r="L80" s="4">
        <f>Finanzplan!L198</f>
        <v>0</v>
      </c>
      <c r="M80" s="4">
        <f>Finanzplan!M198</f>
        <v>0</v>
      </c>
    </row>
    <row r="81" spans="1:13" s="133" customFormat="1" ht="12.75" x14ac:dyDescent="0.2">
      <c r="A81" s="142">
        <v>39</v>
      </c>
      <c r="B81" s="142"/>
      <c r="C81" s="197"/>
      <c r="D81" s="122" t="s">
        <v>174</v>
      </c>
      <c r="E81" s="123"/>
      <c r="F81" s="132"/>
      <c r="G81" s="130"/>
      <c r="H81" s="134">
        <f>Finanzplan!H203</f>
        <v>0</v>
      </c>
      <c r="I81" s="135">
        <f>Finanzplan!I203</f>
        <v>0</v>
      </c>
      <c r="J81" s="137">
        <f>Finanzplan!J203</f>
        <v>0</v>
      </c>
      <c r="K81" s="137">
        <f>Finanzplan!K203</f>
        <v>0</v>
      </c>
      <c r="L81" s="137">
        <f>Finanzplan!L203</f>
        <v>0</v>
      </c>
      <c r="M81" s="137">
        <f>Finanzplan!M203</f>
        <v>0</v>
      </c>
    </row>
    <row r="82" spans="1:13" s="133" customFormat="1" ht="12.75" x14ac:dyDescent="0.2">
      <c r="A82" s="138"/>
      <c r="B82" s="138">
        <v>390</v>
      </c>
      <c r="C82" s="198"/>
      <c r="D82" s="140" t="s">
        <v>175</v>
      </c>
      <c r="E82" s="141"/>
      <c r="F82" s="132"/>
      <c r="G82" s="130"/>
      <c r="H82" s="63">
        <f>Finanzplan!H204</f>
        <v>0</v>
      </c>
      <c r="I82" s="85">
        <f>Finanzplan!I204</f>
        <v>0</v>
      </c>
      <c r="J82" s="4">
        <f>Finanzplan!J204</f>
        <v>0</v>
      </c>
      <c r="K82" s="137">
        <f>Finanzplan!K204</f>
        <v>0</v>
      </c>
      <c r="L82" s="137">
        <f>Finanzplan!L204</f>
        <v>0</v>
      </c>
      <c r="M82" s="137">
        <f>Finanzplan!M204</f>
        <v>0</v>
      </c>
    </row>
    <row r="83" spans="1:13" s="133" customFormat="1" ht="12.75" x14ac:dyDescent="0.2">
      <c r="A83" s="138"/>
      <c r="B83" s="138">
        <v>391</v>
      </c>
      <c r="C83" s="198"/>
      <c r="D83" s="140" t="s">
        <v>176</v>
      </c>
      <c r="E83" s="141"/>
      <c r="F83" s="132"/>
      <c r="G83" s="130"/>
      <c r="H83" s="63">
        <f>Finanzplan!H207</f>
        <v>0</v>
      </c>
      <c r="I83" s="85">
        <f>Finanzplan!I207</f>
        <v>0</v>
      </c>
      <c r="J83" s="4">
        <f>Finanzplan!J207</f>
        <v>0</v>
      </c>
      <c r="K83" s="137">
        <f>Finanzplan!K207</f>
        <v>0</v>
      </c>
      <c r="L83" s="137">
        <f>Finanzplan!L207</f>
        <v>0</v>
      </c>
      <c r="M83" s="137">
        <f>Finanzplan!M207</f>
        <v>0</v>
      </c>
    </row>
    <row r="84" spans="1:13" s="133" customFormat="1" ht="12.75" x14ac:dyDescent="0.2">
      <c r="A84" s="138"/>
      <c r="B84" s="138">
        <v>392</v>
      </c>
      <c r="C84" s="198"/>
      <c r="D84" s="140" t="s">
        <v>177</v>
      </c>
      <c r="E84" s="141"/>
      <c r="F84" s="132"/>
      <c r="G84" s="130"/>
      <c r="H84" s="63">
        <f>Finanzplan!H210</f>
        <v>0</v>
      </c>
      <c r="I84" s="85">
        <f>Finanzplan!I210</f>
        <v>0</v>
      </c>
      <c r="J84" s="4">
        <f>Finanzplan!J210</f>
        <v>0</v>
      </c>
      <c r="K84" s="137">
        <f>Finanzplan!K210</f>
        <v>0</v>
      </c>
      <c r="L84" s="137">
        <f>Finanzplan!L210</f>
        <v>0</v>
      </c>
      <c r="M84" s="137">
        <f>Finanzplan!M210</f>
        <v>0</v>
      </c>
    </row>
    <row r="85" spans="1:13" s="133" customFormat="1" ht="12.75" x14ac:dyDescent="0.2">
      <c r="A85" s="138"/>
      <c r="B85" s="138">
        <v>393</v>
      </c>
      <c r="C85" s="198"/>
      <c r="D85" s="140" t="s">
        <v>178</v>
      </c>
      <c r="E85" s="141"/>
      <c r="F85" s="132"/>
      <c r="G85" s="130"/>
      <c r="H85" s="63">
        <f>Finanzplan!H213</f>
        <v>0</v>
      </c>
      <c r="I85" s="85">
        <f>Finanzplan!I213</f>
        <v>0</v>
      </c>
      <c r="J85" s="4">
        <f>Finanzplan!J213</f>
        <v>0</v>
      </c>
      <c r="K85" s="137">
        <f>Finanzplan!K213</f>
        <v>0</v>
      </c>
      <c r="L85" s="137">
        <f>Finanzplan!L213</f>
        <v>0</v>
      </c>
      <c r="M85" s="137">
        <f>Finanzplan!M213</f>
        <v>0</v>
      </c>
    </row>
    <row r="86" spans="1:13" s="133" customFormat="1" ht="12.75" x14ac:dyDescent="0.2">
      <c r="A86" s="138"/>
      <c r="B86" s="138">
        <v>394</v>
      </c>
      <c r="C86" s="198"/>
      <c r="D86" s="140" t="s">
        <v>179</v>
      </c>
      <c r="E86" s="141"/>
      <c r="F86" s="132"/>
      <c r="G86" s="130"/>
      <c r="H86" s="63">
        <f>Finanzplan!H216</f>
        <v>0</v>
      </c>
      <c r="I86" s="85">
        <f>Finanzplan!I216</f>
        <v>0</v>
      </c>
      <c r="J86" s="4">
        <f>Finanzplan!J216</f>
        <v>0</v>
      </c>
      <c r="K86" s="137">
        <f>Finanzplan!K216</f>
        <v>0</v>
      </c>
      <c r="L86" s="137">
        <f>Finanzplan!L216</f>
        <v>0</v>
      </c>
      <c r="M86" s="137">
        <f>Finanzplan!M216</f>
        <v>0</v>
      </c>
    </row>
    <row r="87" spans="1:13" s="133" customFormat="1" ht="12.75" x14ac:dyDescent="0.2">
      <c r="A87" s="138"/>
      <c r="B87" s="138">
        <v>398</v>
      </c>
      <c r="C87" s="198"/>
      <c r="D87" s="140" t="s">
        <v>180</v>
      </c>
      <c r="E87" s="141"/>
      <c r="F87" s="132"/>
      <c r="G87" s="130"/>
      <c r="H87" s="63">
        <f>Finanzplan!H219</f>
        <v>0</v>
      </c>
      <c r="I87" s="85">
        <f>Finanzplan!I219</f>
        <v>0</v>
      </c>
      <c r="J87" s="4">
        <f>Finanzplan!J219</f>
        <v>0</v>
      </c>
      <c r="K87" s="137">
        <f>Finanzplan!K219</f>
        <v>0</v>
      </c>
      <c r="L87" s="137">
        <f>Finanzplan!L219</f>
        <v>0</v>
      </c>
      <c r="M87" s="137">
        <f>Finanzplan!M219</f>
        <v>0</v>
      </c>
    </row>
    <row r="88" spans="1:13" s="133" customFormat="1" ht="12.75" x14ac:dyDescent="0.2">
      <c r="A88" s="138"/>
      <c r="B88" s="138">
        <v>399</v>
      </c>
      <c r="C88" s="198"/>
      <c r="D88" s="126" t="s">
        <v>174</v>
      </c>
      <c r="E88" s="127"/>
      <c r="F88" s="132"/>
      <c r="G88" s="130"/>
      <c r="H88" s="63">
        <f>Finanzplan!H222</f>
        <v>0</v>
      </c>
      <c r="I88" s="85">
        <f>Finanzplan!I222</f>
        <v>0</v>
      </c>
      <c r="J88" s="4">
        <f>Finanzplan!J222</f>
        <v>0</v>
      </c>
      <c r="K88" s="137">
        <f>Finanzplan!K222</f>
        <v>0</v>
      </c>
      <c r="L88" s="137">
        <f>Finanzplan!L222</f>
        <v>0</v>
      </c>
      <c r="M88" s="137">
        <f>Finanzplan!M222</f>
        <v>0</v>
      </c>
    </row>
    <row r="89" spans="1:13" s="133" customFormat="1" ht="12.75" x14ac:dyDescent="0.2">
      <c r="A89" s="116"/>
      <c r="B89" s="116"/>
      <c r="C89" s="196"/>
      <c r="D89" s="118" t="s">
        <v>15</v>
      </c>
      <c r="E89" s="119"/>
      <c r="F89" s="132"/>
      <c r="G89" s="130"/>
      <c r="H89" s="134">
        <f>Finanzplan!H225</f>
        <v>0</v>
      </c>
      <c r="I89" s="135">
        <f>Finanzplan!I225</f>
        <v>0</v>
      </c>
      <c r="J89" s="137">
        <f>Finanzplan!J225</f>
        <v>0</v>
      </c>
      <c r="K89" s="137">
        <f>Finanzplan!K225</f>
        <v>0</v>
      </c>
      <c r="L89" s="137">
        <f>Finanzplan!L225</f>
        <v>0</v>
      </c>
      <c r="M89" s="137">
        <f>Finanzplan!M225</f>
        <v>0</v>
      </c>
    </row>
    <row r="90" spans="1:13" s="133" customFormat="1" ht="12.75" x14ac:dyDescent="0.2">
      <c r="A90" s="120">
        <v>40</v>
      </c>
      <c r="B90" s="120"/>
      <c r="C90" s="199"/>
      <c r="D90" s="122" t="s">
        <v>182</v>
      </c>
      <c r="E90" s="123"/>
      <c r="F90" s="132"/>
      <c r="G90" s="130"/>
      <c r="H90" s="134">
        <f>Finanzplan!H226</f>
        <v>0</v>
      </c>
      <c r="I90" s="135">
        <f>Finanzplan!I226</f>
        <v>0</v>
      </c>
      <c r="J90" s="137">
        <f>Finanzplan!J226</f>
        <v>0</v>
      </c>
      <c r="K90" s="137">
        <f>Finanzplan!K226</f>
        <v>0</v>
      </c>
      <c r="L90" s="137">
        <f>Finanzplan!L226</f>
        <v>0</v>
      </c>
      <c r="M90" s="137">
        <f>Finanzplan!M226</f>
        <v>0</v>
      </c>
    </row>
    <row r="91" spans="1:13" s="133" customFormat="1" ht="12.75" x14ac:dyDescent="0.2">
      <c r="A91" s="124"/>
      <c r="B91" s="124">
        <v>400</v>
      </c>
      <c r="C91" s="200"/>
      <c r="D91" s="126" t="s">
        <v>183</v>
      </c>
      <c r="E91" s="127"/>
      <c r="F91" s="132"/>
      <c r="G91" s="130"/>
      <c r="H91" s="63">
        <f>Finanzplan!H227</f>
        <v>0</v>
      </c>
      <c r="I91" s="85">
        <f>Finanzplan!I227</f>
        <v>0</v>
      </c>
      <c r="J91" s="4">
        <f>Finanzplan!J227</f>
        <v>0</v>
      </c>
      <c r="K91" s="137">
        <f>Finanzplan!K227</f>
        <v>0</v>
      </c>
      <c r="L91" s="137">
        <f>Finanzplan!L227</f>
        <v>0</v>
      </c>
      <c r="M91" s="137">
        <f>Finanzplan!M227</f>
        <v>0</v>
      </c>
    </row>
    <row r="92" spans="1:13" s="133" customFormat="1" ht="12.75" x14ac:dyDescent="0.2">
      <c r="A92" s="138"/>
      <c r="B92" s="138">
        <v>401</v>
      </c>
      <c r="C92" s="198"/>
      <c r="D92" s="140" t="s">
        <v>191</v>
      </c>
      <c r="E92" s="141"/>
      <c r="F92" s="132"/>
      <c r="G92" s="130"/>
      <c r="H92" s="63">
        <f>Finanzplan!H236</f>
        <v>0</v>
      </c>
      <c r="I92" s="85">
        <f>Finanzplan!I236</f>
        <v>0</v>
      </c>
      <c r="J92" s="4">
        <f>Finanzplan!J236</f>
        <v>0</v>
      </c>
      <c r="K92" s="137">
        <f>Finanzplan!K236</f>
        <v>0</v>
      </c>
      <c r="L92" s="137">
        <f>Finanzplan!L236</f>
        <v>0</v>
      </c>
      <c r="M92" s="137">
        <f>Finanzplan!M236</f>
        <v>0</v>
      </c>
    </row>
    <row r="93" spans="1:13" s="133" customFormat="1" ht="12.75" x14ac:dyDescent="0.2">
      <c r="A93" s="138"/>
      <c r="B93" s="138">
        <v>402</v>
      </c>
      <c r="C93" s="198"/>
      <c r="D93" s="126" t="s">
        <v>196</v>
      </c>
      <c r="E93" s="127"/>
      <c r="F93" s="132"/>
      <c r="G93" s="130"/>
      <c r="H93" s="63">
        <f>Finanzplan!H242</f>
        <v>0</v>
      </c>
      <c r="I93" s="85">
        <f>Finanzplan!I242</f>
        <v>0</v>
      </c>
      <c r="J93" s="4">
        <f>Finanzplan!J242</f>
        <v>0</v>
      </c>
      <c r="K93" s="137">
        <f>Finanzplan!K242</f>
        <v>0</v>
      </c>
      <c r="L93" s="137">
        <f>Finanzplan!L242</f>
        <v>0</v>
      </c>
      <c r="M93" s="137">
        <f>Finanzplan!M242</f>
        <v>0</v>
      </c>
    </row>
    <row r="94" spans="1:13" s="133" customFormat="1" ht="12.75" x14ac:dyDescent="0.2">
      <c r="A94" s="142">
        <v>42</v>
      </c>
      <c r="B94" s="142"/>
      <c r="C94" s="197"/>
      <c r="D94" s="122" t="s">
        <v>198</v>
      </c>
      <c r="E94" s="123"/>
      <c r="F94" s="132"/>
      <c r="G94" s="130"/>
      <c r="H94" s="134">
        <f>Finanzplan!H245</f>
        <v>0</v>
      </c>
      <c r="I94" s="135">
        <f>Finanzplan!I245</f>
        <v>0</v>
      </c>
      <c r="J94" s="137">
        <f>Finanzplan!J245</f>
        <v>0</v>
      </c>
      <c r="K94" s="137">
        <f>Finanzplan!K245</f>
        <v>0</v>
      </c>
      <c r="L94" s="137">
        <f>Finanzplan!L245</f>
        <v>0</v>
      </c>
      <c r="M94" s="137">
        <f>Finanzplan!M245</f>
        <v>0</v>
      </c>
    </row>
    <row r="95" spans="1:13" s="133" customFormat="1" ht="12.75" x14ac:dyDescent="0.2">
      <c r="A95" s="138"/>
      <c r="B95" s="138">
        <v>423</v>
      </c>
      <c r="C95" s="198"/>
      <c r="D95" s="126" t="s">
        <v>199</v>
      </c>
      <c r="E95" s="127"/>
      <c r="F95" s="132"/>
      <c r="G95" s="130"/>
      <c r="H95" s="63">
        <f>Finanzplan!H246</f>
        <v>0</v>
      </c>
      <c r="I95" s="85">
        <f>Finanzplan!I246</f>
        <v>0</v>
      </c>
      <c r="J95" s="4">
        <f>Finanzplan!J246</f>
        <v>0</v>
      </c>
      <c r="K95" s="137">
        <f>Finanzplan!K246</f>
        <v>0</v>
      </c>
      <c r="L95" s="137">
        <f>Finanzplan!L246</f>
        <v>0</v>
      </c>
      <c r="M95" s="137">
        <f>Finanzplan!M246</f>
        <v>0</v>
      </c>
    </row>
    <row r="96" spans="1:13" s="133" customFormat="1" ht="12.75" x14ac:dyDescent="0.2">
      <c r="A96" s="138"/>
      <c r="B96" s="138">
        <v>424</v>
      </c>
      <c r="C96" s="198"/>
      <c r="D96" s="126" t="s">
        <v>202</v>
      </c>
      <c r="E96" s="127"/>
      <c r="F96" s="132"/>
      <c r="G96" s="130"/>
      <c r="H96" s="63">
        <f>Finanzplan!H250</f>
        <v>0</v>
      </c>
      <c r="I96" s="85">
        <f>Finanzplan!I250</f>
        <v>0</v>
      </c>
      <c r="J96" s="4">
        <f>Finanzplan!J250</f>
        <v>0</v>
      </c>
      <c r="K96" s="137">
        <f>Finanzplan!K250</f>
        <v>0</v>
      </c>
      <c r="L96" s="137">
        <f>Finanzplan!L250</f>
        <v>0</v>
      </c>
      <c r="M96" s="137">
        <f>Finanzplan!M250</f>
        <v>0</v>
      </c>
    </row>
    <row r="97" spans="1:13" s="133" customFormat="1" ht="12.75" x14ac:dyDescent="0.2">
      <c r="A97" s="138"/>
      <c r="B97" s="138">
        <v>425</v>
      </c>
      <c r="C97" s="198"/>
      <c r="D97" s="126" t="s">
        <v>203</v>
      </c>
      <c r="E97" s="127"/>
      <c r="F97" s="132"/>
      <c r="G97" s="130"/>
      <c r="H97" s="63">
        <f>Finanzplan!H253</f>
        <v>0</v>
      </c>
      <c r="I97" s="85">
        <f>Finanzplan!I253</f>
        <v>0</v>
      </c>
      <c r="J97" s="4">
        <f>Finanzplan!J253</f>
        <v>0</v>
      </c>
      <c r="K97" s="137">
        <f>Finanzplan!K253</f>
        <v>0</v>
      </c>
      <c r="L97" s="137">
        <f>Finanzplan!L253</f>
        <v>0</v>
      </c>
      <c r="M97" s="137">
        <f>Finanzplan!M253</f>
        <v>0</v>
      </c>
    </row>
    <row r="98" spans="1:13" s="133" customFormat="1" ht="12.75" x14ac:dyDescent="0.2">
      <c r="A98" s="138"/>
      <c r="B98" s="138">
        <v>426</v>
      </c>
      <c r="C98" s="198"/>
      <c r="D98" s="126" t="s">
        <v>205</v>
      </c>
      <c r="E98" s="127"/>
      <c r="F98" s="132"/>
      <c r="G98" s="130"/>
      <c r="H98" s="63">
        <f>Finanzplan!H255</f>
        <v>0</v>
      </c>
      <c r="I98" s="85">
        <f>Finanzplan!I255</f>
        <v>0</v>
      </c>
      <c r="J98" s="4">
        <f>Finanzplan!J255</f>
        <v>0</v>
      </c>
      <c r="K98" s="137">
        <f>Finanzplan!K255</f>
        <v>0</v>
      </c>
      <c r="L98" s="137">
        <f>Finanzplan!L255</f>
        <v>0</v>
      </c>
      <c r="M98" s="137">
        <f>Finanzplan!M255</f>
        <v>0</v>
      </c>
    </row>
    <row r="99" spans="1:13" s="133" customFormat="1" ht="12.75" x14ac:dyDescent="0.2">
      <c r="A99" s="138"/>
      <c r="B99" s="138">
        <v>429</v>
      </c>
      <c r="C99" s="198"/>
      <c r="D99" s="126" t="s">
        <v>207</v>
      </c>
      <c r="E99" s="127"/>
      <c r="F99" s="132"/>
      <c r="G99" s="130"/>
      <c r="H99" s="63">
        <f>Finanzplan!H257</f>
        <v>0</v>
      </c>
      <c r="I99" s="85">
        <f>Finanzplan!I257</f>
        <v>0</v>
      </c>
      <c r="J99" s="4">
        <f>Finanzplan!J257</f>
        <v>0</v>
      </c>
      <c r="K99" s="137">
        <f>Finanzplan!K257</f>
        <v>0</v>
      </c>
      <c r="L99" s="137">
        <f>Finanzplan!L257</f>
        <v>0</v>
      </c>
      <c r="M99" s="137">
        <f>Finanzplan!M257</f>
        <v>0</v>
      </c>
    </row>
    <row r="100" spans="1:13" s="133" customFormat="1" ht="12.75" x14ac:dyDescent="0.2">
      <c r="A100" s="142">
        <v>43</v>
      </c>
      <c r="B100" s="142"/>
      <c r="C100" s="197"/>
      <c r="D100" s="122" t="s">
        <v>208</v>
      </c>
      <c r="E100" s="123"/>
      <c r="F100" s="132"/>
      <c r="G100" s="130"/>
      <c r="H100" s="63">
        <f>Finanzplan!H259</f>
        <v>0</v>
      </c>
      <c r="I100" s="85">
        <f>Finanzplan!I259</f>
        <v>0</v>
      </c>
      <c r="J100" s="4">
        <f>Finanzplan!J259</f>
        <v>0</v>
      </c>
      <c r="K100" s="137">
        <f>Finanzplan!K259</f>
        <v>0</v>
      </c>
      <c r="L100" s="137">
        <f>Finanzplan!L259</f>
        <v>0</v>
      </c>
      <c r="M100" s="137">
        <f>Finanzplan!M259</f>
        <v>0</v>
      </c>
    </row>
    <row r="101" spans="1:13" s="133" customFormat="1" ht="12.75" x14ac:dyDescent="0.2">
      <c r="A101" s="138"/>
      <c r="B101" s="138">
        <v>430</v>
      </c>
      <c r="C101" s="198"/>
      <c r="D101" s="126" t="s">
        <v>209</v>
      </c>
      <c r="E101" s="127"/>
      <c r="F101" s="132"/>
      <c r="G101" s="130"/>
      <c r="H101" s="63">
        <f>Finanzplan!H260</f>
        <v>0</v>
      </c>
      <c r="I101" s="85">
        <f>Finanzplan!I260</f>
        <v>0</v>
      </c>
      <c r="J101" s="4">
        <f>Finanzplan!J260</f>
        <v>0</v>
      </c>
      <c r="K101" s="137">
        <f>Finanzplan!K260</f>
        <v>0</v>
      </c>
      <c r="L101" s="137">
        <f>Finanzplan!L260</f>
        <v>0</v>
      </c>
      <c r="M101" s="137">
        <f>Finanzplan!M260</f>
        <v>0</v>
      </c>
    </row>
    <row r="102" spans="1:13" s="133" customFormat="1" ht="12.75" x14ac:dyDescent="0.2">
      <c r="A102" s="138"/>
      <c r="B102" s="138">
        <v>431</v>
      </c>
      <c r="C102" s="198"/>
      <c r="D102" s="126" t="s">
        <v>211</v>
      </c>
      <c r="E102" s="127"/>
      <c r="F102" s="132"/>
      <c r="G102" s="130"/>
      <c r="H102" s="63">
        <f>Finanzplan!H262</f>
        <v>0</v>
      </c>
      <c r="I102" s="85">
        <f>Finanzplan!I262</f>
        <v>0</v>
      </c>
      <c r="J102" s="4">
        <f>Finanzplan!J262</f>
        <v>0</v>
      </c>
      <c r="K102" s="137">
        <f>Finanzplan!K262</f>
        <v>0</v>
      </c>
      <c r="L102" s="137">
        <f>Finanzplan!L262</f>
        <v>0</v>
      </c>
      <c r="M102" s="137">
        <f>Finanzplan!M262</f>
        <v>0</v>
      </c>
    </row>
    <row r="103" spans="1:13" s="133" customFormat="1" ht="12.75" x14ac:dyDescent="0.2">
      <c r="A103" s="138"/>
      <c r="B103" s="138">
        <v>439</v>
      </c>
      <c r="C103" s="198"/>
      <c r="D103" s="126" t="s">
        <v>213</v>
      </c>
      <c r="E103" s="127"/>
      <c r="F103" s="132"/>
      <c r="G103" s="130"/>
      <c r="H103" s="63">
        <f>Finanzplan!H264</f>
        <v>0</v>
      </c>
      <c r="I103" s="85">
        <f>Finanzplan!I264</f>
        <v>0</v>
      </c>
      <c r="J103" s="4">
        <f>Finanzplan!J264</f>
        <v>0</v>
      </c>
      <c r="K103" s="137">
        <f>Finanzplan!K264</f>
        <v>0</v>
      </c>
      <c r="L103" s="137">
        <f>Finanzplan!L264</f>
        <v>0</v>
      </c>
      <c r="M103" s="137">
        <f>Finanzplan!M264</f>
        <v>0</v>
      </c>
    </row>
    <row r="104" spans="1:13" s="133" customFormat="1" ht="12.75" x14ac:dyDescent="0.2">
      <c r="A104" s="142">
        <v>44</v>
      </c>
      <c r="B104" s="142"/>
      <c r="C104" s="197"/>
      <c r="D104" s="122" t="s">
        <v>214</v>
      </c>
      <c r="E104" s="123"/>
      <c r="F104" s="132"/>
      <c r="G104" s="130"/>
      <c r="H104" s="134">
        <f>Finanzplan!H266</f>
        <v>0</v>
      </c>
      <c r="I104" s="135">
        <f>Finanzplan!I266</f>
        <v>0</v>
      </c>
      <c r="J104" s="137">
        <f>Finanzplan!J266</f>
        <v>0</v>
      </c>
      <c r="K104" s="137">
        <f>Finanzplan!K266</f>
        <v>0</v>
      </c>
      <c r="L104" s="137">
        <f>Finanzplan!L266</f>
        <v>0</v>
      </c>
      <c r="M104" s="137">
        <f>Finanzplan!M266</f>
        <v>0</v>
      </c>
    </row>
    <row r="105" spans="1:13" s="133" customFormat="1" ht="12.75" x14ac:dyDescent="0.2">
      <c r="A105" s="138"/>
      <c r="B105" s="138">
        <v>440</v>
      </c>
      <c r="C105" s="198"/>
      <c r="D105" s="126" t="s">
        <v>215</v>
      </c>
      <c r="E105" s="127"/>
      <c r="F105" s="132"/>
      <c r="G105" s="130"/>
      <c r="H105" s="63">
        <f>Finanzplan!H267</f>
        <v>0</v>
      </c>
      <c r="I105" s="85">
        <f>Finanzplan!I267</f>
        <v>0</v>
      </c>
      <c r="J105" s="4">
        <f>Finanzplan!J267</f>
        <v>0</v>
      </c>
      <c r="K105" s="137">
        <f>Finanzplan!K267</f>
        <v>0</v>
      </c>
      <c r="L105" s="137">
        <f>Finanzplan!L267</f>
        <v>0</v>
      </c>
      <c r="M105" s="137">
        <f>Finanzplan!M267</f>
        <v>0</v>
      </c>
    </row>
    <row r="106" spans="1:13" s="133" customFormat="1" ht="12.75" x14ac:dyDescent="0.2">
      <c r="A106" s="138"/>
      <c r="B106" s="138">
        <v>441</v>
      </c>
      <c r="C106" s="198"/>
      <c r="D106" s="126" t="s">
        <v>220</v>
      </c>
      <c r="E106" s="127"/>
      <c r="F106" s="132"/>
      <c r="G106" s="130"/>
      <c r="H106" s="63">
        <f>Finanzplan!H273</f>
        <v>0</v>
      </c>
      <c r="I106" s="85">
        <f>Finanzplan!I273</f>
        <v>0</v>
      </c>
      <c r="J106" s="4">
        <f>Finanzplan!J273</f>
        <v>0</v>
      </c>
      <c r="K106" s="137">
        <f>Finanzplan!K273</f>
        <v>0</v>
      </c>
      <c r="L106" s="137">
        <f>Finanzplan!L273</f>
        <v>0</v>
      </c>
      <c r="M106" s="137">
        <f>Finanzplan!M273</f>
        <v>0</v>
      </c>
    </row>
    <row r="107" spans="1:13" s="133" customFormat="1" ht="12.75" x14ac:dyDescent="0.2">
      <c r="A107" s="138"/>
      <c r="B107" s="138">
        <v>442</v>
      </c>
      <c r="C107" s="198"/>
      <c r="D107" s="126" t="s">
        <v>223</v>
      </c>
      <c r="E107" s="127"/>
      <c r="F107" s="132"/>
      <c r="G107" s="130"/>
      <c r="H107" s="63">
        <f>Finanzplan!H276</f>
        <v>0</v>
      </c>
      <c r="I107" s="85">
        <f>Finanzplan!I276</f>
        <v>0</v>
      </c>
      <c r="J107" s="4">
        <f>Finanzplan!J276</f>
        <v>0</v>
      </c>
      <c r="K107" s="137">
        <f>Finanzplan!K276</f>
        <v>0</v>
      </c>
      <c r="L107" s="137">
        <f>Finanzplan!L276</f>
        <v>0</v>
      </c>
      <c r="M107" s="137">
        <f>Finanzplan!M276</f>
        <v>0</v>
      </c>
    </row>
    <row r="108" spans="1:13" s="133" customFormat="1" ht="12.75" x14ac:dyDescent="0.2">
      <c r="A108" s="138"/>
      <c r="B108" s="138">
        <v>443</v>
      </c>
      <c r="C108" s="198"/>
      <c r="D108" s="126" t="s">
        <v>226</v>
      </c>
      <c r="E108" s="127"/>
      <c r="F108" s="132"/>
      <c r="G108" s="130"/>
      <c r="H108" s="63">
        <f>Finanzplan!H280</f>
        <v>0</v>
      </c>
      <c r="I108" s="85">
        <f>Finanzplan!I280</f>
        <v>0</v>
      </c>
      <c r="J108" s="4">
        <f>Finanzplan!J280</f>
        <v>0</v>
      </c>
      <c r="K108" s="137">
        <f>Finanzplan!K280</f>
        <v>0</v>
      </c>
      <c r="L108" s="137">
        <f>Finanzplan!L280</f>
        <v>0</v>
      </c>
      <c r="M108" s="137">
        <f>Finanzplan!M280</f>
        <v>0</v>
      </c>
    </row>
    <row r="109" spans="1:13" s="133" customFormat="1" ht="12.75" x14ac:dyDescent="0.2">
      <c r="A109" s="138"/>
      <c r="B109" s="138">
        <v>444</v>
      </c>
      <c r="C109" s="198"/>
      <c r="D109" s="126" t="s">
        <v>230</v>
      </c>
      <c r="E109" s="127"/>
      <c r="F109" s="132"/>
      <c r="G109" s="130"/>
      <c r="H109" s="63">
        <f>Finanzplan!H285</f>
        <v>0</v>
      </c>
      <c r="I109" s="85">
        <f>Finanzplan!I285</f>
        <v>0</v>
      </c>
      <c r="J109" s="4">
        <f>Finanzplan!J285</f>
        <v>0</v>
      </c>
      <c r="K109" s="137">
        <f>Finanzplan!K285</f>
        <v>0</v>
      </c>
      <c r="L109" s="137">
        <f>Finanzplan!L285</f>
        <v>0</v>
      </c>
      <c r="M109" s="137">
        <f>Finanzplan!M285</f>
        <v>0</v>
      </c>
    </row>
    <row r="110" spans="1:13" s="133" customFormat="1" ht="12.75" x14ac:dyDescent="0.2">
      <c r="A110" s="138"/>
      <c r="B110" s="138">
        <v>447</v>
      </c>
      <c r="C110" s="198"/>
      <c r="D110" s="126" t="s">
        <v>231</v>
      </c>
      <c r="E110" s="127"/>
      <c r="F110" s="132"/>
      <c r="G110" s="130"/>
      <c r="H110" s="63">
        <f>Finanzplan!H289</f>
        <v>0</v>
      </c>
      <c r="I110" s="85">
        <f>Finanzplan!I289</f>
        <v>0</v>
      </c>
      <c r="J110" s="4">
        <f>Finanzplan!J289</f>
        <v>0</v>
      </c>
      <c r="K110" s="137">
        <f>Finanzplan!K289</f>
        <v>0</v>
      </c>
      <c r="L110" s="137">
        <f>Finanzplan!L289</f>
        <v>0</v>
      </c>
      <c r="M110" s="137">
        <f>Finanzplan!M289</f>
        <v>0</v>
      </c>
    </row>
    <row r="111" spans="1:13" s="133" customFormat="1" ht="12.75" x14ac:dyDescent="0.2">
      <c r="A111" s="142">
        <v>45</v>
      </c>
      <c r="B111" s="142"/>
      <c r="C111" s="197"/>
      <c r="D111" s="122" t="s">
        <v>236</v>
      </c>
      <c r="E111" s="123"/>
      <c r="F111" s="132"/>
      <c r="G111" s="130"/>
      <c r="H111" s="134">
        <f>Finanzplan!H295</f>
        <v>0</v>
      </c>
      <c r="I111" s="135">
        <f>Finanzplan!I295</f>
        <v>0</v>
      </c>
      <c r="J111" s="137">
        <f>Finanzplan!J295</f>
        <v>0</v>
      </c>
      <c r="K111" s="137">
        <f>Finanzplan!K295</f>
        <v>0</v>
      </c>
      <c r="L111" s="137">
        <f>Finanzplan!L295</f>
        <v>0</v>
      </c>
      <c r="M111" s="137">
        <f>Finanzplan!M295</f>
        <v>0</v>
      </c>
    </row>
    <row r="112" spans="1:13" s="133" customFormat="1" ht="12.75" x14ac:dyDescent="0.2">
      <c r="A112" s="138"/>
      <c r="B112" s="138">
        <v>450</v>
      </c>
      <c r="C112" s="198"/>
      <c r="D112" s="126" t="s">
        <v>237</v>
      </c>
      <c r="E112" s="127"/>
      <c r="F112" s="132"/>
      <c r="G112" s="130"/>
      <c r="H112" s="63">
        <f>Finanzplan!H296</f>
        <v>0</v>
      </c>
      <c r="I112" s="85">
        <f>Finanzplan!I296</f>
        <v>0</v>
      </c>
      <c r="J112" s="4">
        <f>Finanzplan!J296</f>
        <v>0</v>
      </c>
      <c r="K112" s="137">
        <f>Finanzplan!K296</f>
        <v>0</v>
      </c>
      <c r="L112" s="137">
        <f>Finanzplan!L296</f>
        <v>0</v>
      </c>
      <c r="M112" s="137">
        <f>Finanzplan!M296</f>
        <v>0</v>
      </c>
    </row>
    <row r="113" spans="1:13" s="133" customFormat="1" ht="12.75" x14ac:dyDescent="0.2">
      <c r="A113" s="138"/>
      <c r="B113" s="138">
        <v>451</v>
      </c>
      <c r="C113" s="198"/>
      <c r="D113" s="126" t="s">
        <v>242</v>
      </c>
      <c r="E113" s="127"/>
      <c r="F113" s="132"/>
      <c r="G113" s="130"/>
      <c r="H113" s="63">
        <f>Finanzplan!H301</f>
        <v>0</v>
      </c>
      <c r="I113" s="85">
        <f>Finanzplan!I301</f>
        <v>0</v>
      </c>
      <c r="J113" s="4">
        <f>Finanzplan!J301</f>
        <v>0</v>
      </c>
      <c r="K113" s="137">
        <f>Finanzplan!K301</f>
        <v>0</v>
      </c>
      <c r="L113" s="137">
        <f>Finanzplan!L301</f>
        <v>0</v>
      </c>
      <c r="M113" s="137">
        <f>Finanzplan!M301</f>
        <v>0</v>
      </c>
    </row>
    <row r="114" spans="1:13" s="133" customFormat="1" ht="12.75" x14ac:dyDescent="0.2">
      <c r="A114" s="142">
        <v>46</v>
      </c>
      <c r="B114" s="142"/>
      <c r="C114" s="197"/>
      <c r="D114" s="144" t="s">
        <v>246</v>
      </c>
      <c r="E114" s="145"/>
      <c r="F114" s="132"/>
      <c r="G114" s="129"/>
      <c r="H114" s="134">
        <f>Finanzplan!H305</f>
        <v>0</v>
      </c>
      <c r="I114" s="135">
        <f>Finanzplan!I305</f>
        <v>0</v>
      </c>
      <c r="J114" s="136">
        <f>Finanzplan!J305</f>
        <v>0</v>
      </c>
      <c r="K114" s="136">
        <f>Finanzplan!K305</f>
        <v>0</v>
      </c>
      <c r="L114" s="136">
        <f>Finanzplan!L305</f>
        <v>0</v>
      </c>
      <c r="M114" s="136">
        <f>Finanzplan!M305</f>
        <v>0</v>
      </c>
    </row>
    <row r="115" spans="1:13" s="133" customFormat="1" ht="12.75" x14ac:dyDescent="0.2">
      <c r="A115" s="138"/>
      <c r="B115" s="138">
        <v>461</v>
      </c>
      <c r="C115" s="198"/>
      <c r="D115" s="126" t="s">
        <v>247</v>
      </c>
      <c r="E115" s="127"/>
      <c r="F115" s="132"/>
      <c r="G115" s="130"/>
      <c r="H115" s="63">
        <f>Finanzplan!H306</f>
        <v>0</v>
      </c>
      <c r="I115" s="85">
        <f>Finanzplan!I306</f>
        <v>0</v>
      </c>
      <c r="J115" s="4">
        <f>Finanzplan!J306</f>
        <v>0</v>
      </c>
      <c r="K115" s="137">
        <f>Finanzplan!K306</f>
        <v>0</v>
      </c>
      <c r="L115" s="137">
        <f>Finanzplan!L306</f>
        <v>0</v>
      </c>
      <c r="M115" s="137">
        <f>Finanzplan!M306</f>
        <v>0</v>
      </c>
    </row>
    <row r="116" spans="1:13" s="133" customFormat="1" ht="12.75" x14ac:dyDescent="0.2">
      <c r="A116" s="138"/>
      <c r="B116" s="138">
        <v>462</v>
      </c>
      <c r="C116" s="198"/>
      <c r="D116" s="140" t="s">
        <v>252</v>
      </c>
      <c r="E116" s="141"/>
      <c r="F116" s="132"/>
      <c r="G116" s="130"/>
      <c r="H116" s="63">
        <f>Finanzplan!H311</f>
        <v>0</v>
      </c>
      <c r="I116" s="85">
        <f>Finanzplan!I311</f>
        <v>0</v>
      </c>
      <c r="J116" s="4">
        <f>Finanzplan!J311</f>
        <v>0</v>
      </c>
      <c r="K116" s="137">
        <f>Finanzplan!K311</f>
        <v>0</v>
      </c>
      <c r="L116" s="137">
        <f>Finanzplan!L311</f>
        <v>0</v>
      </c>
      <c r="M116" s="137">
        <f>Finanzplan!M311</f>
        <v>0</v>
      </c>
    </row>
    <row r="117" spans="1:13" s="133" customFormat="1" ht="12.75" x14ac:dyDescent="0.2">
      <c r="A117" s="138"/>
      <c r="B117" s="138">
        <v>463</v>
      </c>
      <c r="C117" s="198"/>
      <c r="D117" s="126" t="s">
        <v>259</v>
      </c>
      <c r="E117" s="127"/>
      <c r="F117" s="132"/>
      <c r="G117" s="130"/>
      <c r="H117" s="63">
        <f>Finanzplan!H318</f>
        <v>0</v>
      </c>
      <c r="I117" s="85">
        <f>Finanzplan!I318</f>
        <v>0</v>
      </c>
      <c r="J117" s="4">
        <f>Finanzplan!J318</f>
        <v>0</v>
      </c>
      <c r="K117" s="137">
        <f>Finanzplan!K318</f>
        <v>0</v>
      </c>
      <c r="L117" s="137">
        <f>Finanzplan!L318</f>
        <v>0</v>
      </c>
      <c r="M117" s="137">
        <f>Finanzplan!M318</f>
        <v>0</v>
      </c>
    </row>
    <row r="118" spans="1:13" s="133" customFormat="1" ht="12.75" x14ac:dyDescent="0.2">
      <c r="A118" s="138"/>
      <c r="B118" s="138">
        <v>469</v>
      </c>
      <c r="C118" s="198"/>
      <c r="D118" s="126" t="s">
        <v>264</v>
      </c>
      <c r="E118" s="127"/>
      <c r="F118" s="132"/>
      <c r="G118" s="130"/>
      <c r="H118" s="63">
        <f>Finanzplan!H323</f>
        <v>0</v>
      </c>
      <c r="I118" s="85">
        <f>Finanzplan!I323</f>
        <v>0</v>
      </c>
      <c r="J118" s="4">
        <f>Finanzplan!J323</f>
        <v>0</v>
      </c>
      <c r="K118" s="137">
        <f>Finanzplan!K323</f>
        <v>0</v>
      </c>
      <c r="L118" s="137">
        <f>Finanzplan!L323</f>
        <v>0</v>
      </c>
      <c r="M118" s="137">
        <f>Finanzplan!M323</f>
        <v>0</v>
      </c>
    </row>
    <row r="119" spans="1:13" s="133" customFormat="1" ht="12.75" x14ac:dyDescent="0.2">
      <c r="A119" s="142">
        <v>47</v>
      </c>
      <c r="B119" s="142"/>
      <c r="C119" s="197"/>
      <c r="D119" s="122" t="s">
        <v>163</v>
      </c>
      <c r="E119" s="123"/>
      <c r="F119" s="132"/>
      <c r="G119" s="130"/>
      <c r="H119" s="134">
        <f>Finanzplan!H327</f>
        <v>0</v>
      </c>
      <c r="I119" s="135">
        <f>Finanzplan!I327</f>
        <v>0</v>
      </c>
      <c r="J119" s="137">
        <f>Finanzplan!J327</f>
        <v>0</v>
      </c>
      <c r="K119" s="137">
        <f>Finanzplan!K327</f>
        <v>0</v>
      </c>
      <c r="L119" s="137">
        <f>Finanzplan!L327</f>
        <v>0</v>
      </c>
      <c r="M119" s="137">
        <f>Finanzplan!M327</f>
        <v>0</v>
      </c>
    </row>
    <row r="120" spans="1:13" s="133" customFormat="1" ht="12.75" x14ac:dyDescent="0.2">
      <c r="A120" s="138"/>
      <c r="B120" s="138">
        <v>470</v>
      </c>
      <c r="C120" s="198"/>
      <c r="D120" s="126" t="s">
        <v>163</v>
      </c>
      <c r="E120" s="127"/>
      <c r="F120" s="132"/>
      <c r="G120" s="130"/>
      <c r="H120" s="63">
        <f>Finanzplan!H328</f>
        <v>0</v>
      </c>
      <c r="I120" s="85">
        <f>Finanzplan!I328</f>
        <v>0</v>
      </c>
      <c r="J120" s="4">
        <f>Finanzplan!J328</f>
        <v>0</v>
      </c>
      <c r="K120" s="137">
        <f>Finanzplan!K328</f>
        <v>0</v>
      </c>
      <c r="L120" s="137">
        <f>Finanzplan!L328</f>
        <v>0</v>
      </c>
      <c r="M120" s="137">
        <f>Finanzplan!M328</f>
        <v>0</v>
      </c>
    </row>
    <row r="121" spans="1:13" s="133" customFormat="1" ht="12.75" x14ac:dyDescent="0.2">
      <c r="A121" s="142">
        <v>48</v>
      </c>
      <c r="B121" s="142"/>
      <c r="C121" s="197"/>
      <c r="D121" s="122" t="s">
        <v>269</v>
      </c>
      <c r="E121" s="123"/>
      <c r="F121" s="132"/>
      <c r="G121" s="130"/>
      <c r="H121" s="134">
        <f>Finanzplan!H332</f>
        <v>0</v>
      </c>
      <c r="I121" s="135">
        <f>Finanzplan!I332</f>
        <v>0</v>
      </c>
      <c r="J121" s="137">
        <f>Finanzplan!J332</f>
        <v>0</v>
      </c>
      <c r="K121" s="137">
        <f>Finanzplan!K332</f>
        <v>0</v>
      </c>
      <c r="L121" s="137">
        <f>Finanzplan!L332</f>
        <v>0</v>
      </c>
      <c r="M121" s="137">
        <f>Finanzplan!M332</f>
        <v>0</v>
      </c>
    </row>
    <row r="122" spans="1:13" s="133" customFormat="1" ht="12.75" x14ac:dyDescent="0.2">
      <c r="A122" s="138"/>
      <c r="B122" s="138">
        <v>484</v>
      </c>
      <c r="C122" s="198"/>
      <c r="D122" s="126" t="s">
        <v>270</v>
      </c>
      <c r="E122" s="127"/>
      <c r="F122" s="132"/>
      <c r="G122" s="130"/>
      <c r="H122" s="63">
        <f>Finanzplan!H333</f>
        <v>0</v>
      </c>
      <c r="I122" s="85">
        <f>Finanzplan!I333</f>
        <v>0</v>
      </c>
      <c r="J122" s="4">
        <f>Finanzplan!J333</f>
        <v>0</v>
      </c>
      <c r="K122" s="137">
        <f>Finanzplan!K333</f>
        <v>0</v>
      </c>
      <c r="L122" s="137">
        <f>Finanzplan!L333</f>
        <v>0</v>
      </c>
      <c r="M122" s="137">
        <f>Finanzplan!M333</f>
        <v>0</v>
      </c>
    </row>
    <row r="123" spans="1:13" s="133" customFormat="1" ht="12.75" x14ac:dyDescent="0.2">
      <c r="A123" s="138"/>
      <c r="B123" s="138">
        <v>489</v>
      </c>
      <c r="C123" s="198"/>
      <c r="D123" s="126" t="s">
        <v>273</v>
      </c>
      <c r="E123" s="127"/>
      <c r="F123" s="132"/>
      <c r="G123" s="130"/>
      <c r="H123" s="63">
        <f>Finanzplan!H336</f>
        <v>0</v>
      </c>
      <c r="I123" s="85">
        <f>Finanzplan!I336</f>
        <v>0</v>
      </c>
      <c r="J123" s="4">
        <f>Finanzplan!J336</f>
        <v>0</v>
      </c>
      <c r="K123" s="137">
        <f>Finanzplan!K336</f>
        <v>0</v>
      </c>
      <c r="L123" s="137">
        <f>Finanzplan!L336</f>
        <v>0</v>
      </c>
      <c r="M123" s="137">
        <f>Finanzplan!M336</f>
        <v>0</v>
      </c>
    </row>
    <row r="124" spans="1:13" s="133" customFormat="1" ht="12.75" x14ac:dyDescent="0.2">
      <c r="A124" s="142">
        <v>49</v>
      </c>
      <c r="B124" s="142"/>
      <c r="C124" s="197"/>
      <c r="D124" s="122" t="s">
        <v>174</v>
      </c>
      <c r="E124" s="123"/>
      <c r="F124" s="132"/>
      <c r="G124" s="130"/>
      <c r="H124" s="134">
        <f>Finanzplan!H341</f>
        <v>0</v>
      </c>
      <c r="I124" s="135">
        <f>Finanzplan!I341</f>
        <v>0</v>
      </c>
      <c r="J124" s="137">
        <f>Finanzplan!J341</f>
        <v>0</v>
      </c>
      <c r="K124" s="137">
        <f>Finanzplan!K341</f>
        <v>0</v>
      </c>
      <c r="L124" s="137">
        <f>Finanzplan!L341</f>
        <v>0</v>
      </c>
      <c r="M124" s="137">
        <f>Finanzplan!M341</f>
        <v>0</v>
      </c>
    </row>
    <row r="125" spans="1:13" s="133" customFormat="1" ht="12.75" x14ac:dyDescent="0.2">
      <c r="A125" s="138"/>
      <c r="B125" s="138">
        <v>490</v>
      </c>
      <c r="C125" s="198"/>
      <c r="D125" s="140" t="s">
        <v>175</v>
      </c>
      <c r="E125" s="141"/>
      <c r="F125" s="132"/>
      <c r="G125" s="146"/>
      <c r="H125" s="63">
        <f>Finanzplan!H342</f>
        <v>0</v>
      </c>
      <c r="I125" s="85">
        <f>Finanzplan!I342</f>
        <v>0</v>
      </c>
      <c r="J125" s="4">
        <f>Finanzplan!J342</f>
        <v>0</v>
      </c>
      <c r="K125" s="137">
        <f>Finanzplan!K342</f>
        <v>0</v>
      </c>
      <c r="L125" s="137">
        <f>Finanzplan!L342</f>
        <v>0</v>
      </c>
      <c r="M125" s="137">
        <f>Finanzplan!M342</f>
        <v>0</v>
      </c>
    </row>
    <row r="126" spans="1:13" s="133" customFormat="1" ht="12.75" x14ac:dyDescent="0.2">
      <c r="A126" s="138"/>
      <c r="B126" s="138">
        <v>491</v>
      </c>
      <c r="C126" s="198"/>
      <c r="D126" s="140" t="s">
        <v>176</v>
      </c>
      <c r="E126" s="141"/>
      <c r="F126" s="132"/>
      <c r="G126" s="147"/>
      <c r="H126" s="63">
        <f>Finanzplan!H345</f>
        <v>0</v>
      </c>
      <c r="I126" s="85">
        <f>Finanzplan!I345</f>
        <v>0</v>
      </c>
      <c r="J126" s="4">
        <f>Finanzplan!J345</f>
        <v>0</v>
      </c>
      <c r="K126" s="137">
        <f>Finanzplan!K345</f>
        <v>0</v>
      </c>
      <c r="L126" s="137">
        <f>Finanzplan!L345</f>
        <v>0</v>
      </c>
      <c r="M126" s="137">
        <f>Finanzplan!M345</f>
        <v>0</v>
      </c>
    </row>
    <row r="127" spans="1:13" s="133" customFormat="1" ht="12.75" x14ac:dyDescent="0.2">
      <c r="A127" s="138"/>
      <c r="B127" s="138">
        <v>492</v>
      </c>
      <c r="C127" s="198"/>
      <c r="D127" s="140" t="s">
        <v>177</v>
      </c>
      <c r="E127" s="141"/>
      <c r="F127" s="132"/>
      <c r="G127" s="147"/>
      <c r="H127" s="63">
        <f>Finanzplan!H348</f>
        <v>0</v>
      </c>
      <c r="I127" s="85">
        <f>Finanzplan!I348</f>
        <v>0</v>
      </c>
      <c r="J127" s="4">
        <f>Finanzplan!J348</f>
        <v>0</v>
      </c>
      <c r="K127" s="137">
        <f>Finanzplan!K348</f>
        <v>0</v>
      </c>
      <c r="L127" s="137">
        <f>Finanzplan!L348</f>
        <v>0</v>
      </c>
      <c r="M127" s="137">
        <f>Finanzplan!M348</f>
        <v>0</v>
      </c>
    </row>
    <row r="128" spans="1:13" s="133" customFormat="1" ht="12.75" x14ac:dyDescent="0.2">
      <c r="A128" s="138"/>
      <c r="B128" s="138">
        <v>493</v>
      </c>
      <c r="C128" s="198"/>
      <c r="D128" s="140" t="s">
        <v>178</v>
      </c>
      <c r="E128" s="141"/>
      <c r="F128" s="132"/>
      <c r="G128" s="147"/>
      <c r="H128" s="63">
        <f>Finanzplan!H351</f>
        <v>0</v>
      </c>
      <c r="I128" s="85">
        <f>Finanzplan!I351</f>
        <v>0</v>
      </c>
      <c r="J128" s="4">
        <f>Finanzplan!J351</f>
        <v>0</v>
      </c>
      <c r="K128" s="137">
        <f>Finanzplan!K351</f>
        <v>0</v>
      </c>
      <c r="L128" s="137">
        <f>Finanzplan!L351</f>
        <v>0</v>
      </c>
      <c r="M128" s="137">
        <f>Finanzplan!M351</f>
        <v>0</v>
      </c>
    </row>
    <row r="129" spans="1:13" s="133" customFormat="1" ht="12.75" x14ac:dyDescent="0.2">
      <c r="A129" s="138"/>
      <c r="B129" s="138">
        <v>494</v>
      </c>
      <c r="C129" s="198"/>
      <c r="D129" s="140" t="s">
        <v>179</v>
      </c>
      <c r="E129" s="141"/>
      <c r="F129" s="132"/>
      <c r="G129" s="147"/>
      <c r="H129" s="63">
        <f>Finanzplan!H354</f>
        <v>0</v>
      </c>
      <c r="I129" s="85">
        <f>Finanzplan!I354</f>
        <v>0</v>
      </c>
      <c r="J129" s="4">
        <f>Finanzplan!J354</f>
        <v>0</v>
      </c>
      <c r="K129" s="137">
        <f>Finanzplan!K354</f>
        <v>0</v>
      </c>
      <c r="L129" s="137">
        <f>Finanzplan!L354</f>
        <v>0</v>
      </c>
      <c r="M129" s="137">
        <f>Finanzplan!M354</f>
        <v>0</v>
      </c>
    </row>
    <row r="130" spans="1:13" s="133" customFormat="1" ht="12.75" x14ac:dyDescent="0.2">
      <c r="A130" s="138"/>
      <c r="B130" s="138">
        <v>498</v>
      </c>
      <c r="C130" s="198"/>
      <c r="D130" s="140" t="s">
        <v>180</v>
      </c>
      <c r="E130" s="141"/>
      <c r="F130" s="132"/>
      <c r="G130" s="148"/>
      <c r="H130" s="63">
        <f>Finanzplan!H357</f>
        <v>0</v>
      </c>
      <c r="I130" s="85">
        <f>Finanzplan!I357</f>
        <v>0</v>
      </c>
      <c r="J130" s="4">
        <f>Finanzplan!J357</f>
        <v>0</v>
      </c>
      <c r="K130" s="137">
        <f>Finanzplan!K357</f>
        <v>0</v>
      </c>
      <c r="L130" s="137">
        <f>Finanzplan!L357</f>
        <v>0</v>
      </c>
      <c r="M130" s="137">
        <f>Finanzplan!M357</f>
        <v>0</v>
      </c>
    </row>
    <row r="131" spans="1:13" s="133" customFormat="1" ht="12.75" x14ac:dyDescent="0.2">
      <c r="A131" s="138"/>
      <c r="B131" s="138">
        <v>499</v>
      </c>
      <c r="C131" s="198"/>
      <c r="D131" s="126" t="s">
        <v>174</v>
      </c>
      <c r="E131" s="127"/>
      <c r="F131" s="132"/>
      <c r="G131" s="146"/>
      <c r="H131" s="63">
        <f>Finanzplan!H359</f>
        <v>0</v>
      </c>
      <c r="I131" s="85">
        <f>Finanzplan!I359</f>
        <v>0</v>
      </c>
      <c r="J131" s="4">
        <f>Finanzplan!J359</f>
        <v>0</v>
      </c>
      <c r="K131" s="137">
        <f>Finanzplan!K359</f>
        <v>0</v>
      </c>
      <c r="L131" s="137">
        <f>Finanzplan!L359</f>
        <v>0</v>
      </c>
      <c r="M131" s="137">
        <f>Finanzplan!M359</f>
        <v>0</v>
      </c>
    </row>
    <row r="132" spans="1:13" ht="12.75" x14ac:dyDescent="0.2">
      <c r="A132" s="116"/>
      <c r="B132" s="116"/>
      <c r="C132" s="196"/>
      <c r="D132" s="118"/>
      <c r="E132" s="119"/>
      <c r="F132" s="149"/>
      <c r="G132" s="148"/>
      <c r="H132" s="150"/>
      <c r="I132" s="151"/>
      <c r="J132" s="152"/>
      <c r="K132" s="152"/>
      <c r="L132" s="152"/>
      <c r="M132" s="152"/>
    </row>
    <row r="133" spans="1:13" s="133" customFormat="1" ht="12.75" x14ac:dyDescent="0.2">
      <c r="A133" s="142">
        <v>99</v>
      </c>
      <c r="B133" s="128"/>
      <c r="C133" s="201"/>
      <c r="D133" s="144" t="s">
        <v>280</v>
      </c>
      <c r="E133" s="145"/>
      <c r="F133" s="132"/>
      <c r="G133" s="130"/>
      <c r="H133" s="134">
        <f t="shared" ref="H133" si="1">H38+H89</f>
        <v>0</v>
      </c>
      <c r="I133" s="135">
        <f t="shared" ref="I133:M133" si="2">I38+I89</f>
        <v>0</v>
      </c>
      <c r="J133" s="136">
        <f t="shared" si="2"/>
        <v>0</v>
      </c>
      <c r="K133" s="136">
        <f t="shared" si="2"/>
        <v>0</v>
      </c>
      <c r="L133" s="136">
        <f t="shared" si="2"/>
        <v>0</v>
      </c>
      <c r="M133" s="136">
        <f t="shared" si="2"/>
        <v>0</v>
      </c>
    </row>
  </sheetData>
  <sheetProtection sheet="1" selectLockedCells="1" selectUnlockedCells="1"/>
  <mergeCells count="21">
    <mergeCell ref="A35:B35"/>
    <mergeCell ref="A36:B36"/>
    <mergeCell ref="A30:B30"/>
    <mergeCell ref="A31:B31"/>
    <mergeCell ref="A32:B32"/>
    <mergeCell ref="A33:B33"/>
    <mergeCell ref="A34:B34"/>
    <mergeCell ref="F2:J2"/>
    <mergeCell ref="F4:F8"/>
    <mergeCell ref="G4:G8"/>
    <mergeCell ref="A28:B28"/>
    <mergeCell ref="A29:B29"/>
    <mergeCell ref="A16:B16"/>
    <mergeCell ref="A18:B18"/>
    <mergeCell ref="A19:B19"/>
    <mergeCell ref="A21:B21"/>
    <mergeCell ref="A23:B23"/>
    <mergeCell ref="A24:B24"/>
    <mergeCell ref="A25:B25"/>
    <mergeCell ref="A26:B26"/>
    <mergeCell ref="A17:B17"/>
  </mergeCells>
  <printOptions horizontalCentered="1"/>
  <pageMargins left="0.39370078740157483" right="0.19685039370078741" top="0.39370078740157483" bottom="0.39370078740157483" header="0.39370078740157483" footer="0.19685039370078741"/>
  <pageSetup paperSize="9" orientation="landscape" useFirstPageNumber="1" r:id="rId1"/>
  <headerFooter alignWithMargins="0">
    <oddFooter>&amp;CSeite &amp;P / &amp;N</oddFooter>
  </headerFooter>
  <rowBreaks count="3" manualBreakCount="3">
    <brk id="46" max="16383" man="1"/>
    <brk id="77" max="16383" man="1"/>
    <brk id="10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workbookViewId="0">
      <selection activeCell="R18" sqref="R18"/>
    </sheetView>
  </sheetViews>
  <sheetFormatPr baseColWidth="10" defaultColWidth="11.42578125" defaultRowHeight="11.25" x14ac:dyDescent="0.2"/>
  <cols>
    <col min="1" max="1" width="3.42578125" style="131" customWidth="1"/>
    <col min="2" max="2" width="5.42578125" style="131" customWidth="1"/>
    <col min="3" max="3" width="1.85546875" style="131" customWidth="1"/>
    <col min="4" max="4" width="17.28515625" style="131" customWidth="1"/>
    <col min="5" max="5" width="43" style="131" customWidth="1"/>
    <col min="6" max="6" width="5.7109375" style="27" customWidth="1"/>
    <col min="7" max="7" width="4.7109375" style="28" customWidth="1"/>
    <col min="8" max="8" width="11.7109375" style="153" bestFit="1" customWidth="1"/>
    <col min="9" max="9" width="11" style="154" customWidth="1"/>
    <col min="10" max="13" width="11" style="153" customWidth="1"/>
    <col min="14" max="16384" width="11.42578125" style="131"/>
  </cols>
  <sheetData>
    <row r="1" spans="1:13" s="111" customFormat="1" ht="18.75" x14ac:dyDescent="0.3">
      <c r="A1" s="103" t="str">
        <f>Titelblatt!A13</f>
        <v>Musterkirchgemeinde x</v>
      </c>
      <c r="B1" s="104"/>
      <c r="C1" s="104"/>
      <c r="D1" s="104"/>
      <c r="E1" s="104"/>
      <c r="F1" s="105"/>
      <c r="G1" s="106"/>
      <c r="H1" s="107"/>
      <c r="I1" s="108"/>
      <c r="J1" s="107"/>
      <c r="K1" s="107"/>
      <c r="L1" s="109"/>
      <c r="M1" s="110" t="s">
        <v>3</v>
      </c>
    </row>
    <row r="2" spans="1:13" s="112" customFormat="1" ht="18" customHeight="1" thickBot="1" x14ac:dyDescent="0.25">
      <c r="A2" s="101"/>
      <c r="B2" s="9"/>
      <c r="C2" s="9"/>
      <c r="D2" s="9"/>
      <c r="E2" s="9"/>
      <c r="F2" s="277"/>
      <c r="G2" s="277"/>
      <c r="H2" s="277"/>
      <c r="I2" s="277"/>
      <c r="J2" s="277"/>
      <c r="K2" s="88"/>
      <c r="L2" s="88"/>
      <c r="M2" s="102" t="str">
        <f>Titelblatt!A18</f>
        <v>202x - 202x</v>
      </c>
    </row>
    <row r="3" spans="1:13" s="26" customFormat="1" ht="9.75" customHeight="1" thickBot="1" x14ac:dyDescent="0.25">
      <c r="D3" s="10"/>
      <c r="E3" s="10"/>
      <c r="F3" s="27"/>
      <c r="G3" s="28"/>
      <c r="H3" s="65"/>
      <c r="I3" s="2"/>
      <c r="J3" s="65"/>
      <c r="K3" s="65"/>
      <c r="L3" s="65"/>
      <c r="M3" s="65"/>
    </row>
    <row r="4" spans="1:13" s="113" customFormat="1" ht="13.5" customHeight="1" x14ac:dyDescent="0.2">
      <c r="A4" s="29"/>
      <c r="B4" s="30"/>
      <c r="C4" s="30"/>
      <c r="D4" s="62"/>
      <c r="E4" s="11"/>
      <c r="F4" s="284" t="s">
        <v>5</v>
      </c>
      <c r="G4" s="287" t="s">
        <v>314</v>
      </c>
      <c r="H4" s="67" t="s">
        <v>13</v>
      </c>
      <c r="I4" s="68" t="s">
        <v>282</v>
      </c>
      <c r="J4" s="89" t="s">
        <v>12</v>
      </c>
      <c r="K4" s="90" t="s">
        <v>12</v>
      </c>
      <c r="L4" s="91" t="s">
        <v>12</v>
      </c>
      <c r="M4" s="92" t="s">
        <v>12</v>
      </c>
    </row>
    <row r="5" spans="1:13" s="114" customFormat="1" ht="13.5" customHeight="1" x14ac:dyDescent="0.2">
      <c r="A5" s="31"/>
      <c r="B5" s="32"/>
      <c r="C5" s="32"/>
      <c r="D5" s="54"/>
      <c r="E5" s="12" t="s">
        <v>2</v>
      </c>
      <c r="F5" s="285"/>
      <c r="G5" s="288"/>
      <c r="H5" s="180">
        <f>Finanzplan!H5</f>
        <v>0</v>
      </c>
      <c r="I5" s="183">
        <f>Finanzplan!I5</f>
        <v>0</v>
      </c>
      <c r="J5" s="183">
        <f>Finanzplan!J5</f>
        <v>0</v>
      </c>
      <c r="K5" s="183">
        <f>Finanzplan!K5</f>
        <v>0</v>
      </c>
      <c r="L5" s="183">
        <f>Finanzplan!L5</f>
        <v>0</v>
      </c>
      <c r="M5" s="183">
        <f>Finanzplan!M5</f>
        <v>0</v>
      </c>
    </row>
    <row r="6" spans="1:13" s="34" customFormat="1" ht="13.5" customHeight="1" x14ac:dyDescent="0.15">
      <c r="A6" s="33"/>
      <c r="D6" s="55"/>
      <c r="E6" s="13"/>
      <c r="F6" s="285"/>
      <c r="G6" s="288"/>
      <c r="H6" s="69" t="s">
        <v>16</v>
      </c>
      <c r="I6" s="70" t="s">
        <v>16</v>
      </c>
      <c r="J6" s="70" t="s">
        <v>16</v>
      </c>
      <c r="K6" s="70" t="s">
        <v>16</v>
      </c>
      <c r="L6" s="70" t="s">
        <v>16</v>
      </c>
      <c r="M6" s="70" t="s">
        <v>16</v>
      </c>
    </row>
    <row r="7" spans="1:13" s="34" customFormat="1" ht="22.5" customHeight="1" x14ac:dyDescent="0.2">
      <c r="A7" s="33"/>
      <c r="D7" s="56"/>
      <c r="E7" s="18" t="s">
        <v>305</v>
      </c>
      <c r="F7" s="285"/>
      <c r="G7" s="288"/>
      <c r="H7" s="176">
        <f>Finanzplan!H7</f>
        <v>0</v>
      </c>
      <c r="I7" s="178">
        <f>Finanzplan!I7</f>
        <v>0</v>
      </c>
      <c r="J7" s="178">
        <f>Finanzplan!J7</f>
        <v>0</v>
      </c>
      <c r="K7" s="178">
        <f>Finanzplan!K7</f>
        <v>0</v>
      </c>
      <c r="L7" s="178">
        <f>Finanzplan!L7</f>
        <v>0</v>
      </c>
      <c r="M7" s="178">
        <f>Finanzplan!M7</f>
        <v>0</v>
      </c>
    </row>
    <row r="8" spans="1:13" s="115" customFormat="1" ht="10.5" customHeight="1" thickBot="1" x14ac:dyDescent="0.25">
      <c r="A8" s="35"/>
      <c r="B8" s="36"/>
      <c r="C8" s="36"/>
      <c r="D8" s="57"/>
      <c r="E8" s="14"/>
      <c r="F8" s="286"/>
      <c r="G8" s="289"/>
      <c r="H8" s="174"/>
      <c r="I8" s="175"/>
      <c r="J8" s="96"/>
      <c r="K8" s="97"/>
      <c r="L8" s="98"/>
      <c r="M8" s="98"/>
    </row>
    <row r="9" spans="1:13" s="21" customFormat="1" ht="12.75" x14ac:dyDescent="0.2">
      <c r="A9" s="48"/>
      <c r="B9" s="49"/>
      <c r="C9" s="49"/>
      <c r="D9" s="58"/>
      <c r="E9" s="15" t="s">
        <v>4</v>
      </c>
      <c r="F9" s="19"/>
      <c r="G9" s="20" t="s">
        <v>17</v>
      </c>
      <c r="H9" s="72" t="e">
        <f>Finanzplan!H9</f>
        <v>#DIV/0!</v>
      </c>
      <c r="I9" s="78" t="e">
        <f>Finanzplan!I9</f>
        <v>#DIV/0!</v>
      </c>
      <c r="J9" s="78" t="e">
        <f>Finanzplan!J9</f>
        <v>#DIV/0!</v>
      </c>
      <c r="K9" s="78" t="e">
        <f>Finanzplan!K9</f>
        <v>#DIV/0!</v>
      </c>
      <c r="L9" s="78" t="e">
        <f>Finanzplan!L9</f>
        <v>#DIV/0!</v>
      </c>
      <c r="M9" s="78" t="e">
        <f>Finanzplan!M9</f>
        <v>#DIV/0!</v>
      </c>
    </row>
    <row r="10" spans="1:13" s="21" customFormat="1" ht="12.75" x14ac:dyDescent="0.2">
      <c r="A10" s="50"/>
      <c r="B10" s="51"/>
      <c r="C10" s="51"/>
      <c r="D10" s="59"/>
      <c r="E10" s="16" t="s">
        <v>311</v>
      </c>
      <c r="F10" s="22"/>
      <c r="G10" s="20" t="s">
        <v>17</v>
      </c>
      <c r="H10" s="73" t="e">
        <f>Finanzplan!H10</f>
        <v>#DIV/0!</v>
      </c>
      <c r="I10" s="78" t="e">
        <f>Finanzplan!I10</f>
        <v>#DIV/0!</v>
      </c>
      <c r="J10" s="78" t="e">
        <f>Finanzplan!J10</f>
        <v>#DIV/0!</v>
      </c>
      <c r="K10" s="78" t="e">
        <f>Finanzplan!K10</f>
        <v>#DIV/0!</v>
      </c>
      <c r="L10" s="78" t="e">
        <f>Finanzplan!L10</f>
        <v>#DIV/0!</v>
      </c>
      <c r="M10" s="78" t="e">
        <f>Finanzplan!M10</f>
        <v>#DIV/0!</v>
      </c>
    </row>
    <row r="11" spans="1:13" s="21" customFormat="1" ht="12.75" x14ac:dyDescent="0.2">
      <c r="A11" s="50"/>
      <c r="B11" s="51"/>
      <c r="C11" s="51"/>
      <c r="D11" s="59"/>
      <c r="E11" s="16" t="s">
        <v>34</v>
      </c>
      <c r="F11" s="22"/>
      <c r="G11" s="20" t="s">
        <v>17</v>
      </c>
      <c r="H11" s="73" t="e">
        <f>Finanzplan!H11</f>
        <v>#DIV/0!</v>
      </c>
      <c r="I11" s="78" t="e">
        <f>Finanzplan!I11</f>
        <v>#DIV/0!</v>
      </c>
      <c r="J11" s="78" t="e">
        <f>Finanzplan!J11</f>
        <v>#DIV/0!</v>
      </c>
      <c r="K11" s="78" t="e">
        <f>Finanzplan!K11</f>
        <v>#DIV/0!</v>
      </c>
      <c r="L11" s="78" t="e">
        <f>Finanzplan!L11</f>
        <v>#DIV/0!</v>
      </c>
      <c r="M11" s="78" t="e">
        <f>Finanzplan!M11</f>
        <v>#DIV/0!</v>
      </c>
    </row>
    <row r="12" spans="1:13" s="23" customFormat="1" ht="12.75" customHeight="1" x14ac:dyDescent="0.2">
      <c r="A12" s="52"/>
      <c r="B12" s="26"/>
      <c r="C12" s="26"/>
      <c r="D12" s="1"/>
      <c r="E12" s="17" t="s">
        <v>0</v>
      </c>
      <c r="F12" s="24"/>
      <c r="G12" s="25" t="s">
        <v>18</v>
      </c>
      <c r="H12" s="162">
        <f>Finanzplan!H12</f>
        <v>0</v>
      </c>
      <c r="I12" s="162">
        <f>Finanzplan!I12</f>
        <v>0</v>
      </c>
      <c r="J12" s="162">
        <f>Finanzplan!J12</f>
        <v>0</v>
      </c>
      <c r="K12" s="162">
        <f>Finanzplan!K12</f>
        <v>0</v>
      </c>
      <c r="L12" s="162">
        <f>Finanzplan!L12</f>
        <v>0</v>
      </c>
      <c r="M12" s="162">
        <f>Finanzplan!M12</f>
        <v>0</v>
      </c>
    </row>
    <row r="13" spans="1:13" s="23" customFormat="1" ht="12.75" customHeight="1" x14ac:dyDescent="0.2">
      <c r="A13" s="52"/>
      <c r="B13" s="26"/>
      <c r="C13" s="26"/>
      <c r="D13" s="1"/>
      <c r="E13" s="17" t="s">
        <v>312</v>
      </c>
      <c r="F13" s="24"/>
      <c r="G13" s="25" t="s">
        <v>18</v>
      </c>
      <c r="H13" s="74">
        <f>Finanzplan!H13</f>
        <v>0</v>
      </c>
      <c r="I13" s="74">
        <f>Finanzplan!I13</f>
        <v>0</v>
      </c>
      <c r="J13" s="74">
        <f>Finanzplan!J13</f>
        <v>0</v>
      </c>
      <c r="K13" s="74">
        <f>Finanzplan!K13</f>
        <v>0</v>
      </c>
      <c r="L13" s="74">
        <f>Finanzplan!L13</f>
        <v>0</v>
      </c>
      <c r="M13" s="74">
        <f>Finanzplan!M13</f>
        <v>0</v>
      </c>
    </row>
    <row r="14" spans="1:13" s="21" customFormat="1" ht="12.75" x14ac:dyDescent="0.2">
      <c r="A14" s="50"/>
      <c r="B14" s="51"/>
      <c r="C14" s="51"/>
      <c r="D14" s="59"/>
      <c r="E14" s="16" t="s">
        <v>1</v>
      </c>
      <c r="F14" s="24"/>
      <c r="G14" s="159" t="s">
        <v>17</v>
      </c>
      <c r="H14" s="161" t="e">
        <f>Finanzplan!H14</f>
        <v>#DIV/0!</v>
      </c>
      <c r="I14" s="161" t="e">
        <f>Finanzplan!I14</f>
        <v>#DIV/0!</v>
      </c>
      <c r="J14" s="161" t="e">
        <f>Finanzplan!J14</f>
        <v>#DIV/0!</v>
      </c>
      <c r="K14" s="161" t="e">
        <f>Finanzplan!K14</f>
        <v>#DIV/0!</v>
      </c>
      <c r="L14" s="161" t="e">
        <f>Finanzplan!L14</f>
        <v>#DIV/0!</v>
      </c>
      <c r="M14" s="161" t="e">
        <f>Finanzplan!M14</f>
        <v>#DIV/0!</v>
      </c>
    </row>
    <row r="15" spans="1:13" s="21" customFormat="1" ht="12.75" x14ac:dyDescent="0.2">
      <c r="A15" s="50"/>
      <c r="B15" s="51"/>
      <c r="C15" s="51"/>
      <c r="D15" s="59"/>
      <c r="E15" s="16"/>
      <c r="F15" s="24"/>
      <c r="G15" s="159"/>
      <c r="H15" s="161"/>
      <c r="I15" s="161"/>
      <c r="J15" s="161"/>
      <c r="K15" s="161"/>
      <c r="L15" s="161"/>
      <c r="M15" s="161"/>
    </row>
    <row r="16" spans="1:13" s="21" customFormat="1" ht="12.75" x14ac:dyDescent="0.2">
      <c r="A16" s="290" t="s">
        <v>327</v>
      </c>
      <c r="B16" s="291"/>
      <c r="C16" s="187"/>
      <c r="D16" s="56" t="s">
        <v>383</v>
      </c>
      <c r="E16" s="167" t="s">
        <v>384</v>
      </c>
      <c r="F16" s="24"/>
      <c r="G16" s="25" t="s">
        <v>17</v>
      </c>
      <c r="H16" s="78">
        <f>Finanzplan!H16</f>
        <v>0</v>
      </c>
      <c r="I16" s="78">
        <f>Finanzplan!I16</f>
        <v>0</v>
      </c>
      <c r="J16" s="78">
        <f>Finanzplan!J16</f>
        <v>0</v>
      </c>
      <c r="K16" s="78">
        <f>Finanzplan!K16</f>
        <v>0</v>
      </c>
      <c r="L16" s="78">
        <f>Finanzplan!L16</f>
        <v>0</v>
      </c>
      <c r="M16" s="78">
        <f>Finanzplan!M16</f>
        <v>0</v>
      </c>
    </row>
    <row r="17" spans="1:13" s="21" customFormat="1" ht="12.75" x14ac:dyDescent="0.2">
      <c r="A17" s="292" t="s">
        <v>327</v>
      </c>
      <c r="B17" s="293"/>
      <c r="C17" s="187"/>
      <c r="D17" s="186" t="s">
        <v>335</v>
      </c>
      <c r="E17" s="17" t="s">
        <v>380</v>
      </c>
      <c r="F17" s="24"/>
      <c r="G17" s="25" t="s">
        <v>18</v>
      </c>
      <c r="H17" s="74">
        <f>Finanzplan!H17</f>
        <v>0</v>
      </c>
      <c r="I17" s="74">
        <f>Finanzplan!I17</f>
        <v>0</v>
      </c>
      <c r="J17" s="74">
        <f>Finanzplan!J17</f>
        <v>0</v>
      </c>
      <c r="K17" s="74">
        <f>Finanzplan!K17</f>
        <v>0</v>
      </c>
      <c r="L17" s="74">
        <f>Finanzplan!L17</f>
        <v>0</v>
      </c>
      <c r="M17" s="74">
        <f>Finanzplan!M17</f>
        <v>0</v>
      </c>
    </row>
    <row r="18" spans="1:13" s="21" customFormat="1" ht="12.75" x14ac:dyDescent="0.2">
      <c r="A18" s="292" t="s">
        <v>327</v>
      </c>
      <c r="B18" s="293"/>
      <c r="C18" s="187"/>
      <c r="D18" s="186" t="s">
        <v>352</v>
      </c>
      <c r="E18" s="17" t="s">
        <v>336</v>
      </c>
      <c r="F18" s="24"/>
      <c r="G18" s="25" t="s">
        <v>18</v>
      </c>
      <c r="H18" s="74">
        <f>Finanzplan!H18</f>
        <v>0</v>
      </c>
      <c r="I18" s="74">
        <f>Finanzplan!I18</f>
        <v>0</v>
      </c>
      <c r="J18" s="74">
        <f>Finanzplan!J18</f>
        <v>0</v>
      </c>
      <c r="K18" s="74">
        <f>Finanzplan!K18</f>
        <v>0</v>
      </c>
      <c r="L18" s="74">
        <f>Finanzplan!L18</f>
        <v>0</v>
      </c>
      <c r="M18" s="74">
        <f>Finanzplan!M18</f>
        <v>0</v>
      </c>
    </row>
    <row r="19" spans="1:13" s="21" customFormat="1" ht="12.75" x14ac:dyDescent="0.2">
      <c r="A19" s="292" t="s">
        <v>327</v>
      </c>
      <c r="B19" s="293"/>
      <c r="C19" s="187"/>
      <c r="D19" s="186" t="s">
        <v>338</v>
      </c>
      <c r="E19" s="17" t="s">
        <v>337</v>
      </c>
      <c r="F19" s="24"/>
      <c r="G19" s="25" t="s">
        <v>18</v>
      </c>
      <c r="H19" s="74">
        <f>Finanzplan!H19</f>
        <v>0</v>
      </c>
      <c r="I19" s="74">
        <f>Finanzplan!I19</f>
        <v>0</v>
      </c>
      <c r="J19" s="74">
        <f>Finanzplan!J19</f>
        <v>0</v>
      </c>
      <c r="K19" s="74">
        <f>Finanzplan!K19</f>
        <v>0</v>
      </c>
      <c r="L19" s="74">
        <f>Finanzplan!L19</f>
        <v>0</v>
      </c>
      <c r="M19" s="74">
        <f>Finanzplan!M19</f>
        <v>0</v>
      </c>
    </row>
    <row r="20" spans="1:13" s="269" customFormat="1" ht="5.25" customHeight="1" x14ac:dyDescent="0.2">
      <c r="A20" s="263"/>
      <c r="B20" s="264"/>
      <c r="C20" s="264"/>
      <c r="D20" s="265"/>
      <c r="E20" s="266"/>
      <c r="F20" s="267"/>
      <c r="G20" s="268"/>
      <c r="H20" s="262"/>
      <c r="I20" s="262"/>
      <c r="J20" s="262"/>
      <c r="K20" s="262"/>
      <c r="L20" s="262"/>
      <c r="M20" s="262"/>
    </row>
    <row r="21" spans="1:13" s="23" customFormat="1" ht="12.75" x14ac:dyDescent="0.2">
      <c r="A21" s="292" t="s">
        <v>327</v>
      </c>
      <c r="B21" s="293"/>
      <c r="C21" s="187"/>
      <c r="D21" s="186" t="s">
        <v>339</v>
      </c>
      <c r="E21" s="17" t="s">
        <v>382</v>
      </c>
      <c r="F21" s="24"/>
      <c r="G21" s="25" t="s">
        <v>18</v>
      </c>
      <c r="H21" s="74">
        <f>Finanzplan!H21</f>
        <v>0</v>
      </c>
      <c r="I21" s="74">
        <f>Finanzplan!I21</f>
        <v>0</v>
      </c>
      <c r="J21" s="74">
        <f>Finanzplan!J21</f>
        <v>0</v>
      </c>
      <c r="K21" s="74">
        <f>Finanzplan!K21</f>
        <v>0</v>
      </c>
      <c r="L21" s="74">
        <f>Finanzplan!L21</f>
        <v>0</v>
      </c>
      <c r="M21" s="74">
        <f>Finanzplan!M21</f>
        <v>0</v>
      </c>
    </row>
    <row r="22" spans="1:13" s="23" customFormat="1" ht="12.75" x14ac:dyDescent="0.2">
      <c r="A22" s="50"/>
      <c r="B22" s="51"/>
      <c r="C22" s="51"/>
      <c r="D22" s="59"/>
      <c r="E22" s="16"/>
      <c r="F22" s="24"/>
      <c r="G22" s="159"/>
      <c r="H22" s="193"/>
      <c r="I22" s="193"/>
      <c r="J22" s="193"/>
      <c r="K22" s="193"/>
      <c r="L22" s="193"/>
      <c r="M22" s="193"/>
    </row>
    <row r="23" spans="1:13" s="23" customFormat="1" ht="12.75" x14ac:dyDescent="0.2">
      <c r="A23" s="290" t="s">
        <v>327</v>
      </c>
      <c r="B23" s="291"/>
      <c r="C23" s="191"/>
      <c r="D23" s="56" t="s">
        <v>385</v>
      </c>
      <c r="E23" s="170" t="s">
        <v>323</v>
      </c>
      <c r="F23" s="24"/>
      <c r="G23" s="25" t="s">
        <v>17</v>
      </c>
      <c r="H23" s="78">
        <f>Finanzplan!H23</f>
        <v>0</v>
      </c>
      <c r="I23" s="78">
        <f>Finanzplan!I23</f>
        <v>0</v>
      </c>
      <c r="J23" s="78">
        <f>Finanzplan!J23</f>
        <v>0</v>
      </c>
      <c r="K23" s="78">
        <f>Finanzplan!K23</f>
        <v>0</v>
      </c>
      <c r="L23" s="78">
        <f>Finanzplan!L23</f>
        <v>0</v>
      </c>
      <c r="M23" s="78">
        <f>Finanzplan!M23</f>
        <v>0</v>
      </c>
    </row>
    <row r="24" spans="1:13" s="23" customFormat="1" ht="12.75" x14ac:dyDescent="0.2">
      <c r="A24" s="292" t="s">
        <v>327</v>
      </c>
      <c r="B24" s="293"/>
      <c r="C24" s="187"/>
      <c r="D24" s="186" t="s">
        <v>340</v>
      </c>
      <c r="E24" s="165" t="s">
        <v>344</v>
      </c>
      <c r="F24" s="24"/>
      <c r="G24" s="25" t="s">
        <v>18</v>
      </c>
      <c r="H24" s="173">
        <f>Finanzplan!H24</f>
        <v>0</v>
      </c>
      <c r="I24" s="173">
        <f>Finanzplan!I24</f>
        <v>0</v>
      </c>
      <c r="J24" s="173">
        <f>Finanzplan!J24</f>
        <v>0</v>
      </c>
      <c r="K24" s="173">
        <f>Finanzplan!K24</f>
        <v>0</v>
      </c>
      <c r="L24" s="173">
        <f>Finanzplan!L24</f>
        <v>0</v>
      </c>
      <c r="M24" s="173">
        <f>Finanzplan!M24</f>
        <v>0</v>
      </c>
    </row>
    <row r="25" spans="1:13" s="23" customFormat="1" ht="12.75" x14ac:dyDescent="0.2">
      <c r="A25" s="292" t="s">
        <v>327</v>
      </c>
      <c r="B25" s="293"/>
      <c r="C25" s="187"/>
      <c r="D25" s="186" t="s">
        <v>341</v>
      </c>
      <c r="E25" s="165" t="s">
        <v>343</v>
      </c>
      <c r="F25" s="24"/>
      <c r="G25" s="25" t="s">
        <v>18</v>
      </c>
      <c r="H25" s="173">
        <f>Finanzplan!H25</f>
        <v>0</v>
      </c>
      <c r="I25" s="173">
        <f>Finanzplan!I25</f>
        <v>0</v>
      </c>
      <c r="J25" s="173">
        <f>Finanzplan!J25</f>
        <v>0</v>
      </c>
      <c r="K25" s="173">
        <f>Finanzplan!K25</f>
        <v>0</v>
      </c>
      <c r="L25" s="173">
        <f>Finanzplan!L25</f>
        <v>0</v>
      </c>
      <c r="M25" s="173">
        <f>Finanzplan!M25</f>
        <v>0</v>
      </c>
    </row>
    <row r="26" spans="1:13" s="23" customFormat="1" ht="12.75" x14ac:dyDescent="0.2">
      <c r="A26" s="294" t="s">
        <v>327</v>
      </c>
      <c r="B26" s="295"/>
      <c r="C26" s="190"/>
      <c r="D26" s="188" t="s">
        <v>342</v>
      </c>
      <c r="E26" s="165" t="s">
        <v>353</v>
      </c>
      <c r="F26" s="195"/>
      <c r="G26" s="25" t="s">
        <v>18</v>
      </c>
      <c r="H26" s="173">
        <f>Finanzplan!H26</f>
        <v>0</v>
      </c>
      <c r="I26" s="173">
        <f>Finanzplan!I26</f>
        <v>0</v>
      </c>
      <c r="J26" s="173">
        <f>Finanzplan!J26</f>
        <v>0</v>
      </c>
      <c r="K26" s="173">
        <f>Finanzplan!K26</f>
        <v>0</v>
      </c>
      <c r="L26" s="173">
        <f>Finanzplan!L26</f>
        <v>0</v>
      </c>
      <c r="M26" s="173">
        <f>Finanzplan!M26</f>
        <v>0</v>
      </c>
    </row>
    <row r="27" spans="1:13" s="23" customFormat="1" ht="6" customHeight="1" x14ac:dyDescent="0.2">
      <c r="A27" s="50"/>
      <c r="B27" s="51"/>
      <c r="C27" s="51"/>
      <c r="D27" s="59"/>
      <c r="E27" s="16"/>
      <c r="F27" s="24"/>
      <c r="G27" s="159"/>
      <c r="H27" s="193"/>
      <c r="I27" s="193"/>
      <c r="J27" s="193"/>
      <c r="K27" s="193"/>
      <c r="L27" s="193"/>
      <c r="M27" s="193"/>
    </row>
    <row r="28" spans="1:13" s="23" customFormat="1" ht="12.75" x14ac:dyDescent="0.2">
      <c r="A28" s="290" t="s">
        <v>327</v>
      </c>
      <c r="B28" s="291"/>
      <c r="C28" s="191"/>
      <c r="D28" s="56" t="s">
        <v>328</v>
      </c>
      <c r="E28" s="167" t="s">
        <v>345</v>
      </c>
      <c r="F28" s="24"/>
      <c r="G28" s="159" t="s">
        <v>17</v>
      </c>
      <c r="H28" s="78">
        <f>Finanzplan!H16</f>
        <v>0</v>
      </c>
      <c r="I28" s="78">
        <f>Finanzplan!I16</f>
        <v>0</v>
      </c>
      <c r="J28" s="78">
        <f>Finanzplan!J16</f>
        <v>0</v>
      </c>
      <c r="K28" s="78">
        <f>Finanzplan!K16</f>
        <v>0</v>
      </c>
      <c r="L28" s="78">
        <f>Finanzplan!L16</f>
        <v>0</v>
      </c>
      <c r="M28" s="78">
        <f>Finanzplan!M16</f>
        <v>0</v>
      </c>
    </row>
    <row r="29" spans="1:13" s="23" customFormat="1" ht="12.75" customHeight="1" x14ac:dyDescent="0.2">
      <c r="A29" s="292" t="s">
        <v>327</v>
      </c>
      <c r="B29" s="293"/>
      <c r="C29" s="187"/>
      <c r="D29" s="186" t="s">
        <v>332</v>
      </c>
      <c r="E29" s="17" t="s">
        <v>346</v>
      </c>
      <c r="F29" s="24"/>
      <c r="G29" s="169" t="s">
        <v>18</v>
      </c>
      <c r="H29" s="171">
        <f>Finanzplan!H29</f>
        <v>0</v>
      </c>
      <c r="I29" s="171">
        <f>Finanzplan!I29</f>
        <v>0</v>
      </c>
      <c r="J29" s="171">
        <f>Finanzplan!J29</f>
        <v>0</v>
      </c>
      <c r="K29" s="171">
        <f>Finanzplan!K29</f>
        <v>0</v>
      </c>
      <c r="L29" s="171">
        <f>Finanzplan!L29</f>
        <v>0</v>
      </c>
      <c r="M29" s="171">
        <f>Finanzplan!M29</f>
        <v>0</v>
      </c>
    </row>
    <row r="30" spans="1:13" s="23" customFormat="1" ht="12.75" x14ac:dyDescent="0.2">
      <c r="A30" s="292" t="s">
        <v>327</v>
      </c>
      <c r="B30" s="293"/>
      <c r="C30" s="187"/>
      <c r="D30" s="186" t="s">
        <v>333</v>
      </c>
      <c r="E30" s="17" t="s">
        <v>347</v>
      </c>
      <c r="F30" s="24"/>
      <c r="G30" s="169" t="s">
        <v>18</v>
      </c>
      <c r="H30" s="171">
        <f>Finanzplan!H30</f>
        <v>0</v>
      </c>
      <c r="I30" s="171">
        <f>Finanzplan!I30</f>
        <v>0</v>
      </c>
      <c r="J30" s="171">
        <f>Finanzplan!J30</f>
        <v>0</v>
      </c>
      <c r="K30" s="171">
        <f>Finanzplan!K30</f>
        <v>0</v>
      </c>
      <c r="L30" s="171">
        <f>Finanzplan!L30</f>
        <v>0</v>
      </c>
      <c r="M30" s="171">
        <f>Finanzplan!M30</f>
        <v>0</v>
      </c>
    </row>
    <row r="31" spans="1:13" s="23" customFormat="1" ht="12.75" x14ac:dyDescent="0.2">
      <c r="A31" s="292" t="s">
        <v>327</v>
      </c>
      <c r="B31" s="293"/>
      <c r="C31" s="187"/>
      <c r="D31" s="186" t="s">
        <v>334</v>
      </c>
      <c r="E31" s="17" t="s">
        <v>348</v>
      </c>
      <c r="F31" s="24"/>
      <c r="G31" s="169" t="s">
        <v>18</v>
      </c>
      <c r="H31" s="171">
        <f>Finanzplan!H31</f>
        <v>0</v>
      </c>
      <c r="I31" s="171">
        <f>Finanzplan!I31</f>
        <v>0</v>
      </c>
      <c r="J31" s="171">
        <f>Finanzplan!J31</f>
        <v>0</v>
      </c>
      <c r="K31" s="171">
        <f>Finanzplan!K31</f>
        <v>0</v>
      </c>
      <c r="L31" s="171">
        <f>Finanzplan!L31</f>
        <v>0</v>
      </c>
      <c r="M31" s="171">
        <f>Finanzplan!M31</f>
        <v>0</v>
      </c>
    </row>
    <row r="32" spans="1:13" s="23" customFormat="1" ht="12.75" x14ac:dyDescent="0.2">
      <c r="A32" s="292" t="s">
        <v>327</v>
      </c>
      <c r="B32" s="293"/>
      <c r="C32" s="187"/>
      <c r="D32" s="186" t="s">
        <v>329</v>
      </c>
      <c r="E32" s="17" t="s">
        <v>349</v>
      </c>
      <c r="F32" s="24"/>
      <c r="G32" s="169" t="s">
        <v>18</v>
      </c>
      <c r="H32" s="171">
        <f>Finanzplan!H32</f>
        <v>0</v>
      </c>
      <c r="I32" s="171">
        <f>Finanzplan!I32</f>
        <v>0</v>
      </c>
      <c r="J32" s="171">
        <f>Finanzplan!J32</f>
        <v>0</v>
      </c>
      <c r="K32" s="171">
        <f>Finanzplan!K32</f>
        <v>0</v>
      </c>
      <c r="L32" s="171">
        <f>Finanzplan!L32</f>
        <v>0</v>
      </c>
      <c r="M32" s="171">
        <f>Finanzplan!M32</f>
        <v>0</v>
      </c>
    </row>
    <row r="33" spans="1:13" s="23" customFormat="1" ht="12" customHeight="1" x14ac:dyDescent="0.2">
      <c r="A33" s="292" t="s">
        <v>327</v>
      </c>
      <c r="B33" s="293"/>
      <c r="C33" s="187"/>
      <c r="D33" s="186" t="s">
        <v>331</v>
      </c>
      <c r="E33" s="17" t="s">
        <v>350</v>
      </c>
      <c r="F33" s="24"/>
      <c r="G33" s="169" t="s">
        <v>18</v>
      </c>
      <c r="H33" s="171">
        <f>Finanzplan!H33</f>
        <v>0</v>
      </c>
      <c r="I33" s="261">
        <f>Finanzplan!I33</f>
        <v>0</v>
      </c>
      <c r="J33" s="261">
        <f>Finanzplan!J33</f>
        <v>0</v>
      </c>
      <c r="K33" s="261">
        <f>Finanzplan!K33</f>
        <v>0</v>
      </c>
      <c r="L33" s="261">
        <f>Finanzplan!L33</f>
        <v>0</v>
      </c>
      <c r="M33" s="261">
        <f>Finanzplan!M33</f>
        <v>0</v>
      </c>
    </row>
    <row r="34" spans="1:13" s="23" customFormat="1" ht="12.75" x14ac:dyDescent="0.2">
      <c r="A34" s="292"/>
      <c r="B34" s="293"/>
      <c r="C34" s="187"/>
      <c r="D34" s="1"/>
      <c r="E34" s="17"/>
      <c r="F34" s="24"/>
      <c r="G34" s="159"/>
      <c r="H34" s="168"/>
      <c r="I34" s="79"/>
      <c r="J34" s="79"/>
      <c r="K34" s="160"/>
      <c r="L34" s="160"/>
      <c r="M34" s="160"/>
    </row>
    <row r="35" spans="1:13" s="23" customFormat="1" ht="12.75" x14ac:dyDescent="0.2">
      <c r="A35" s="292"/>
      <c r="B35" s="293"/>
      <c r="C35" s="187"/>
      <c r="D35" s="186" t="s">
        <v>330</v>
      </c>
      <c r="E35" s="17" t="s">
        <v>322</v>
      </c>
      <c r="F35" s="24"/>
      <c r="G35" s="25" t="s">
        <v>18</v>
      </c>
      <c r="H35" s="74">
        <f>Finanzplan!H35</f>
        <v>0</v>
      </c>
      <c r="I35" s="74">
        <f>Finanzplan!I35</f>
        <v>0</v>
      </c>
      <c r="J35" s="74">
        <f>Finanzplan!J35</f>
        <v>0</v>
      </c>
      <c r="K35" s="74">
        <f>Finanzplan!K35</f>
        <v>0</v>
      </c>
      <c r="L35" s="74">
        <f>Finanzplan!L35</f>
        <v>0</v>
      </c>
      <c r="M35" s="74">
        <f>Finanzplan!M35</f>
        <v>0</v>
      </c>
    </row>
    <row r="36" spans="1:13" s="23" customFormat="1" ht="13.5" thickBot="1" x14ac:dyDescent="0.25">
      <c r="A36" s="35"/>
      <c r="B36" s="36"/>
      <c r="C36" s="36"/>
      <c r="D36" s="61"/>
      <c r="E36" s="166"/>
      <c r="F36" s="24"/>
      <c r="G36" s="25"/>
      <c r="H36" s="173"/>
      <c r="I36" s="173"/>
      <c r="J36" s="173"/>
      <c r="K36" s="173"/>
      <c r="L36" s="173"/>
      <c r="M36" s="173"/>
    </row>
    <row r="37" spans="1:13" s="23" customFormat="1" ht="9.75" customHeight="1" x14ac:dyDescent="0.2">
      <c r="A37" s="60"/>
      <c r="B37" s="60"/>
      <c r="C37" s="60"/>
      <c r="D37" s="53"/>
      <c r="E37" s="53"/>
      <c r="F37" s="37"/>
      <c r="G37" s="38"/>
      <c r="H37" s="66"/>
      <c r="I37" s="3"/>
      <c r="J37" s="99"/>
      <c r="K37" s="99"/>
      <c r="L37" s="99"/>
      <c r="M37" s="99"/>
    </row>
    <row r="38" spans="1:13" s="41" customFormat="1" ht="12.75" x14ac:dyDescent="0.2">
      <c r="A38" s="116"/>
      <c r="B38" s="196"/>
      <c r="C38" s="196"/>
      <c r="D38" s="118" t="s">
        <v>14</v>
      </c>
      <c r="E38" s="119"/>
      <c r="F38" s="39"/>
      <c r="G38" s="40"/>
      <c r="H38" s="63">
        <f>Finanzplan!H38</f>
        <v>0</v>
      </c>
      <c r="I38" s="85">
        <f>Finanzplan!I38</f>
        <v>0</v>
      </c>
      <c r="J38" s="4">
        <f>Finanzplan!J38</f>
        <v>0</v>
      </c>
      <c r="K38" s="4">
        <f>Finanzplan!K38</f>
        <v>0</v>
      </c>
      <c r="L38" s="4">
        <f>Finanzplan!L38</f>
        <v>0</v>
      </c>
      <c r="M38" s="4">
        <f>Finanzplan!M38</f>
        <v>0</v>
      </c>
    </row>
    <row r="39" spans="1:13" s="41" customFormat="1" ht="12.75" x14ac:dyDescent="0.2">
      <c r="A39" s="142">
        <v>30</v>
      </c>
      <c r="B39" s="197"/>
      <c r="C39" s="197"/>
      <c r="D39" s="122" t="s">
        <v>44</v>
      </c>
      <c r="E39" s="123"/>
      <c r="F39" s="39"/>
      <c r="G39" s="40"/>
      <c r="H39" s="63">
        <f>Finanzplan!H39</f>
        <v>0</v>
      </c>
      <c r="I39" s="85">
        <f>Finanzplan!I39</f>
        <v>0</v>
      </c>
      <c r="J39" s="4">
        <f>Finanzplan!J39</f>
        <v>0</v>
      </c>
      <c r="K39" s="4">
        <f>Finanzplan!K39</f>
        <v>0</v>
      </c>
      <c r="L39" s="4">
        <f>Finanzplan!L39</f>
        <v>0</v>
      </c>
      <c r="M39" s="4">
        <f>Finanzplan!M39</f>
        <v>0</v>
      </c>
    </row>
    <row r="40" spans="1:13" s="41" customFormat="1" ht="12.75" x14ac:dyDescent="0.2">
      <c r="A40" s="142">
        <v>31</v>
      </c>
      <c r="B40" s="197"/>
      <c r="C40" s="197"/>
      <c r="D40" s="122" t="s">
        <v>66</v>
      </c>
      <c r="E40" s="123"/>
      <c r="F40" s="39"/>
      <c r="G40" s="40"/>
      <c r="H40" s="63">
        <f>Finanzplan!H69</f>
        <v>0</v>
      </c>
      <c r="I40" s="85">
        <f>Finanzplan!I69</f>
        <v>0</v>
      </c>
      <c r="J40" s="4">
        <f>Finanzplan!J69</f>
        <v>0</v>
      </c>
      <c r="K40" s="4">
        <f>Finanzplan!K69</f>
        <v>0</v>
      </c>
      <c r="L40" s="4">
        <f>Finanzplan!L69</f>
        <v>0</v>
      </c>
      <c r="M40" s="4">
        <f>Finanzplan!M69</f>
        <v>0</v>
      </c>
    </row>
    <row r="41" spans="1:13" s="133" customFormat="1" ht="12.75" x14ac:dyDescent="0.2">
      <c r="A41" s="142">
        <v>33</v>
      </c>
      <c r="B41" s="197"/>
      <c r="C41" s="197"/>
      <c r="D41" s="122" t="s">
        <v>113</v>
      </c>
      <c r="E41" s="123"/>
      <c r="F41" s="132"/>
      <c r="G41" s="130"/>
      <c r="H41" s="134">
        <f>Finanzplan!H127</f>
        <v>0</v>
      </c>
      <c r="I41" s="135">
        <f>Finanzplan!I127</f>
        <v>0</v>
      </c>
      <c r="J41" s="136">
        <f>Finanzplan!J127</f>
        <v>0</v>
      </c>
      <c r="K41" s="136">
        <f>Finanzplan!K127</f>
        <v>0</v>
      </c>
      <c r="L41" s="136">
        <f>Finanzplan!L127</f>
        <v>0</v>
      </c>
      <c r="M41" s="136">
        <f>Finanzplan!M127</f>
        <v>0</v>
      </c>
    </row>
    <row r="42" spans="1:13" s="133" customFormat="1" ht="12.75" x14ac:dyDescent="0.2">
      <c r="A42" s="142">
        <v>34</v>
      </c>
      <c r="B42" s="197"/>
      <c r="C42" s="197"/>
      <c r="D42" s="122" t="s">
        <v>120</v>
      </c>
      <c r="E42" s="123"/>
      <c r="F42" s="132"/>
      <c r="G42" s="130"/>
      <c r="H42" s="134">
        <f>Finanzplan!H134</f>
        <v>0</v>
      </c>
      <c r="I42" s="135">
        <f>Finanzplan!I134</f>
        <v>0</v>
      </c>
      <c r="J42" s="136">
        <f>Finanzplan!J134</f>
        <v>0</v>
      </c>
      <c r="K42" s="136">
        <f>Finanzplan!K134</f>
        <v>0</v>
      </c>
      <c r="L42" s="136">
        <f>Finanzplan!L134</f>
        <v>0</v>
      </c>
      <c r="M42" s="136">
        <f>Finanzplan!M134</f>
        <v>0</v>
      </c>
    </row>
    <row r="43" spans="1:13" s="133" customFormat="1" ht="12.75" x14ac:dyDescent="0.2">
      <c r="A43" s="142">
        <v>35</v>
      </c>
      <c r="B43" s="197"/>
      <c r="C43" s="197"/>
      <c r="D43" s="122" t="s">
        <v>140</v>
      </c>
      <c r="E43" s="123"/>
      <c r="F43" s="132"/>
      <c r="G43" s="130"/>
      <c r="H43" s="134">
        <f>Finanzplan!H159</f>
        <v>0</v>
      </c>
      <c r="I43" s="135">
        <f>Finanzplan!I159</f>
        <v>0</v>
      </c>
      <c r="J43" s="136">
        <f>Finanzplan!J159</f>
        <v>0</v>
      </c>
      <c r="K43" s="136">
        <f>Finanzplan!K159</f>
        <v>0</v>
      </c>
      <c r="L43" s="136">
        <f>Finanzplan!L159</f>
        <v>0</v>
      </c>
      <c r="M43" s="136">
        <f>Finanzplan!M159</f>
        <v>0</v>
      </c>
    </row>
    <row r="44" spans="1:13" s="133" customFormat="1" ht="12.75" x14ac:dyDescent="0.2">
      <c r="A44" s="142">
        <v>36</v>
      </c>
      <c r="B44" s="197"/>
      <c r="C44" s="197"/>
      <c r="D44" s="122" t="s">
        <v>148</v>
      </c>
      <c r="E44" s="123"/>
      <c r="F44" s="132"/>
      <c r="G44" s="130"/>
      <c r="H44" s="134">
        <f>Finanzplan!H169</f>
        <v>0</v>
      </c>
      <c r="I44" s="135">
        <f>Finanzplan!I169</f>
        <v>0</v>
      </c>
      <c r="J44" s="136">
        <f>Finanzplan!J169</f>
        <v>0</v>
      </c>
      <c r="K44" s="136">
        <f>Finanzplan!K169</f>
        <v>0</v>
      </c>
      <c r="L44" s="136">
        <f>Finanzplan!L169</f>
        <v>0</v>
      </c>
      <c r="M44" s="136">
        <f>Finanzplan!M169</f>
        <v>0</v>
      </c>
    </row>
    <row r="45" spans="1:13" s="133" customFormat="1" ht="12.75" x14ac:dyDescent="0.2">
      <c r="A45" s="142">
        <v>37</v>
      </c>
      <c r="B45" s="197"/>
      <c r="C45" s="197"/>
      <c r="D45" s="122" t="s">
        <v>163</v>
      </c>
      <c r="E45" s="123"/>
      <c r="F45" s="132"/>
      <c r="G45" s="130"/>
      <c r="H45" s="134">
        <f>Finanzplan!H188</f>
        <v>0</v>
      </c>
      <c r="I45" s="135">
        <f>Finanzplan!I188</f>
        <v>0</v>
      </c>
      <c r="J45" s="136">
        <f>Finanzplan!J188</f>
        <v>0</v>
      </c>
      <c r="K45" s="136">
        <f>Finanzplan!K188</f>
        <v>0</v>
      </c>
      <c r="L45" s="136">
        <f>Finanzplan!L188</f>
        <v>0</v>
      </c>
      <c r="M45" s="136">
        <f>Finanzplan!M188</f>
        <v>0</v>
      </c>
    </row>
    <row r="46" spans="1:13" s="133" customFormat="1" ht="12.75" x14ac:dyDescent="0.2">
      <c r="A46" s="142">
        <v>38</v>
      </c>
      <c r="B46" s="197"/>
      <c r="C46" s="197"/>
      <c r="D46" s="122" t="s">
        <v>166</v>
      </c>
      <c r="E46" s="123"/>
      <c r="F46" s="132"/>
      <c r="G46" s="130"/>
      <c r="H46" s="134">
        <f>Finanzplan!H193</f>
        <v>0</v>
      </c>
      <c r="I46" s="135">
        <f>Finanzplan!I193</f>
        <v>0</v>
      </c>
      <c r="J46" s="136">
        <f>Finanzplan!J193</f>
        <v>0</v>
      </c>
      <c r="K46" s="136">
        <f>Finanzplan!K193</f>
        <v>0</v>
      </c>
      <c r="L46" s="136">
        <f>Finanzplan!L193</f>
        <v>0</v>
      </c>
      <c r="M46" s="136">
        <f>Finanzplan!M193</f>
        <v>0</v>
      </c>
    </row>
    <row r="47" spans="1:13" s="133" customFormat="1" ht="12.75" x14ac:dyDescent="0.2">
      <c r="A47" s="142">
        <v>39</v>
      </c>
      <c r="B47" s="197"/>
      <c r="C47" s="197"/>
      <c r="D47" s="122" t="s">
        <v>174</v>
      </c>
      <c r="E47" s="123"/>
      <c r="F47" s="132"/>
      <c r="G47" s="130"/>
      <c r="H47" s="134">
        <f>Finanzplan!H203</f>
        <v>0</v>
      </c>
      <c r="I47" s="135">
        <f>Finanzplan!I203</f>
        <v>0</v>
      </c>
      <c r="J47" s="137">
        <f>Finanzplan!J203</f>
        <v>0</v>
      </c>
      <c r="K47" s="137">
        <f>Finanzplan!K203</f>
        <v>0</v>
      </c>
      <c r="L47" s="137">
        <f>Finanzplan!L203</f>
        <v>0</v>
      </c>
      <c r="M47" s="137">
        <f>Finanzplan!M203</f>
        <v>0</v>
      </c>
    </row>
    <row r="48" spans="1:13" s="133" customFormat="1" ht="12.75" x14ac:dyDescent="0.2">
      <c r="A48" s="116"/>
      <c r="B48" s="196"/>
      <c r="C48" s="196"/>
      <c r="D48" s="118" t="s">
        <v>15</v>
      </c>
      <c r="E48" s="119"/>
      <c r="F48" s="132"/>
      <c r="G48" s="130"/>
      <c r="H48" s="134">
        <f>Finanzplan!H225</f>
        <v>0</v>
      </c>
      <c r="I48" s="135">
        <f>Finanzplan!I225</f>
        <v>0</v>
      </c>
      <c r="J48" s="137">
        <f>Finanzplan!J225</f>
        <v>0</v>
      </c>
      <c r="K48" s="137">
        <f>Finanzplan!K225</f>
        <v>0</v>
      </c>
      <c r="L48" s="137">
        <f>Finanzplan!L225</f>
        <v>0</v>
      </c>
      <c r="M48" s="137">
        <f>Finanzplan!M225</f>
        <v>0</v>
      </c>
    </row>
    <row r="49" spans="1:13" s="133" customFormat="1" ht="12.75" x14ac:dyDescent="0.2">
      <c r="A49" s="120">
        <v>40</v>
      </c>
      <c r="B49" s="199"/>
      <c r="C49" s="199"/>
      <c r="D49" s="122" t="s">
        <v>182</v>
      </c>
      <c r="E49" s="123"/>
      <c r="F49" s="132"/>
      <c r="G49" s="130"/>
      <c r="H49" s="134">
        <f>Finanzplan!H226</f>
        <v>0</v>
      </c>
      <c r="I49" s="135">
        <f>Finanzplan!I226</f>
        <v>0</v>
      </c>
      <c r="J49" s="137">
        <f>Finanzplan!J226</f>
        <v>0</v>
      </c>
      <c r="K49" s="137">
        <f>Finanzplan!K226</f>
        <v>0</v>
      </c>
      <c r="L49" s="137">
        <f>Finanzplan!L226</f>
        <v>0</v>
      </c>
      <c r="M49" s="137">
        <f>Finanzplan!M226</f>
        <v>0</v>
      </c>
    </row>
    <row r="50" spans="1:13" s="133" customFormat="1" ht="12.75" x14ac:dyDescent="0.2">
      <c r="A50" s="142">
        <v>42</v>
      </c>
      <c r="B50" s="197"/>
      <c r="C50" s="197"/>
      <c r="D50" s="122" t="s">
        <v>198</v>
      </c>
      <c r="E50" s="123"/>
      <c r="F50" s="132"/>
      <c r="G50" s="130"/>
      <c r="H50" s="134">
        <f>Finanzplan!H245</f>
        <v>0</v>
      </c>
      <c r="I50" s="135">
        <f>Finanzplan!I245</f>
        <v>0</v>
      </c>
      <c r="J50" s="137">
        <f>Finanzplan!J245</f>
        <v>0</v>
      </c>
      <c r="K50" s="137">
        <f>Finanzplan!K245</f>
        <v>0</v>
      </c>
      <c r="L50" s="137">
        <f>Finanzplan!L245</f>
        <v>0</v>
      </c>
      <c r="M50" s="137">
        <f>Finanzplan!M245</f>
        <v>0</v>
      </c>
    </row>
    <row r="51" spans="1:13" s="133" customFormat="1" ht="12.75" x14ac:dyDescent="0.2">
      <c r="A51" s="142">
        <v>43</v>
      </c>
      <c r="B51" s="197"/>
      <c r="C51" s="197"/>
      <c r="D51" s="122" t="s">
        <v>208</v>
      </c>
      <c r="E51" s="123"/>
      <c r="F51" s="132"/>
      <c r="G51" s="130"/>
      <c r="H51" s="63">
        <f>Finanzplan!H259</f>
        <v>0</v>
      </c>
      <c r="I51" s="85">
        <f>Finanzplan!I259</f>
        <v>0</v>
      </c>
      <c r="J51" s="4">
        <f>Finanzplan!J259</f>
        <v>0</v>
      </c>
      <c r="K51" s="137">
        <f>Finanzplan!K259</f>
        <v>0</v>
      </c>
      <c r="L51" s="137">
        <f>Finanzplan!L259</f>
        <v>0</v>
      </c>
      <c r="M51" s="137">
        <f>Finanzplan!M259</f>
        <v>0</v>
      </c>
    </row>
    <row r="52" spans="1:13" s="133" customFormat="1" ht="12.75" x14ac:dyDescent="0.2">
      <c r="A52" s="142">
        <v>44</v>
      </c>
      <c r="B52" s="197"/>
      <c r="C52" s="197"/>
      <c r="D52" s="122" t="s">
        <v>214</v>
      </c>
      <c r="E52" s="123"/>
      <c r="F52" s="132"/>
      <c r="G52" s="130"/>
      <c r="H52" s="134">
        <f>Finanzplan!H266</f>
        <v>0</v>
      </c>
      <c r="I52" s="135">
        <f>Finanzplan!I266</f>
        <v>0</v>
      </c>
      <c r="J52" s="137">
        <f>Finanzplan!J266</f>
        <v>0</v>
      </c>
      <c r="K52" s="137">
        <f>Finanzplan!K266</f>
        <v>0</v>
      </c>
      <c r="L52" s="137">
        <f>Finanzplan!L266</f>
        <v>0</v>
      </c>
      <c r="M52" s="137">
        <f>Finanzplan!M266</f>
        <v>0</v>
      </c>
    </row>
    <row r="53" spans="1:13" s="133" customFormat="1" ht="12.75" x14ac:dyDescent="0.2">
      <c r="A53" s="142">
        <v>45</v>
      </c>
      <c r="B53" s="197"/>
      <c r="C53" s="197"/>
      <c r="D53" s="122" t="s">
        <v>236</v>
      </c>
      <c r="E53" s="123"/>
      <c r="F53" s="132"/>
      <c r="G53" s="130"/>
      <c r="H53" s="134">
        <f>Finanzplan!H295</f>
        <v>0</v>
      </c>
      <c r="I53" s="135">
        <f>Finanzplan!I295</f>
        <v>0</v>
      </c>
      <c r="J53" s="137">
        <f>Finanzplan!J295</f>
        <v>0</v>
      </c>
      <c r="K53" s="137">
        <f>Finanzplan!K295</f>
        <v>0</v>
      </c>
      <c r="L53" s="137">
        <f>Finanzplan!L295</f>
        <v>0</v>
      </c>
      <c r="M53" s="137">
        <f>Finanzplan!M295</f>
        <v>0</v>
      </c>
    </row>
    <row r="54" spans="1:13" s="133" customFormat="1" ht="12.75" x14ac:dyDescent="0.2">
      <c r="A54" s="142">
        <v>46</v>
      </c>
      <c r="B54" s="197"/>
      <c r="C54" s="197"/>
      <c r="D54" s="144" t="s">
        <v>246</v>
      </c>
      <c r="E54" s="145"/>
      <c r="F54" s="132"/>
      <c r="G54" s="129"/>
      <c r="H54" s="134">
        <f>Finanzplan!H305</f>
        <v>0</v>
      </c>
      <c r="I54" s="135">
        <f>Finanzplan!I305</f>
        <v>0</v>
      </c>
      <c r="J54" s="136">
        <f>Finanzplan!J305</f>
        <v>0</v>
      </c>
      <c r="K54" s="136">
        <f>Finanzplan!K305</f>
        <v>0</v>
      </c>
      <c r="L54" s="136">
        <f>Finanzplan!L305</f>
        <v>0</v>
      </c>
      <c r="M54" s="136">
        <f>Finanzplan!M305</f>
        <v>0</v>
      </c>
    </row>
    <row r="55" spans="1:13" s="133" customFormat="1" ht="12.75" x14ac:dyDescent="0.2">
      <c r="A55" s="142">
        <v>47</v>
      </c>
      <c r="B55" s="197"/>
      <c r="C55" s="197"/>
      <c r="D55" s="122" t="s">
        <v>163</v>
      </c>
      <c r="E55" s="123"/>
      <c r="F55" s="132"/>
      <c r="G55" s="130"/>
      <c r="H55" s="134">
        <f>Finanzplan!H327</f>
        <v>0</v>
      </c>
      <c r="I55" s="135">
        <f>Finanzplan!I327</f>
        <v>0</v>
      </c>
      <c r="J55" s="137">
        <f>Finanzplan!J327</f>
        <v>0</v>
      </c>
      <c r="K55" s="137">
        <f>Finanzplan!K327</f>
        <v>0</v>
      </c>
      <c r="L55" s="137">
        <f>Finanzplan!L327</f>
        <v>0</v>
      </c>
      <c r="M55" s="137">
        <f>Finanzplan!M327</f>
        <v>0</v>
      </c>
    </row>
    <row r="56" spans="1:13" s="133" customFormat="1" ht="12.75" x14ac:dyDescent="0.2">
      <c r="A56" s="142">
        <v>48</v>
      </c>
      <c r="B56" s="197"/>
      <c r="C56" s="197"/>
      <c r="D56" s="122" t="s">
        <v>269</v>
      </c>
      <c r="E56" s="123"/>
      <c r="F56" s="132"/>
      <c r="G56" s="130"/>
      <c r="H56" s="134">
        <f>Finanzplan!H332</f>
        <v>0</v>
      </c>
      <c r="I56" s="135">
        <f>Finanzplan!I332</f>
        <v>0</v>
      </c>
      <c r="J56" s="137">
        <f>Finanzplan!J332</f>
        <v>0</v>
      </c>
      <c r="K56" s="137">
        <f>Finanzplan!K332</f>
        <v>0</v>
      </c>
      <c r="L56" s="137">
        <f>Finanzplan!L332</f>
        <v>0</v>
      </c>
      <c r="M56" s="137">
        <f>Finanzplan!M332</f>
        <v>0</v>
      </c>
    </row>
    <row r="57" spans="1:13" s="133" customFormat="1" ht="12.75" x14ac:dyDescent="0.2">
      <c r="A57" s="142">
        <v>49</v>
      </c>
      <c r="B57" s="197"/>
      <c r="C57" s="197"/>
      <c r="D57" s="122" t="s">
        <v>174</v>
      </c>
      <c r="E57" s="123"/>
      <c r="F57" s="132"/>
      <c r="G57" s="130"/>
      <c r="H57" s="134">
        <f>Finanzplan!H341</f>
        <v>0</v>
      </c>
      <c r="I57" s="135">
        <f>Finanzplan!I341</f>
        <v>0</v>
      </c>
      <c r="J57" s="137">
        <f>Finanzplan!J341</f>
        <v>0</v>
      </c>
      <c r="K57" s="137">
        <f>Finanzplan!K341</f>
        <v>0</v>
      </c>
      <c r="L57" s="137">
        <f>Finanzplan!L341</f>
        <v>0</v>
      </c>
      <c r="M57" s="137">
        <f>Finanzplan!M341</f>
        <v>0</v>
      </c>
    </row>
    <row r="58" spans="1:13" ht="12.75" x14ac:dyDescent="0.2">
      <c r="A58" s="116"/>
      <c r="B58" s="196"/>
      <c r="C58" s="196"/>
      <c r="D58" s="118"/>
      <c r="E58" s="119"/>
      <c r="F58" s="149"/>
      <c r="G58" s="148"/>
      <c r="H58" s="150"/>
      <c r="I58" s="151"/>
      <c r="J58" s="152"/>
      <c r="K58" s="152"/>
      <c r="L58" s="152"/>
      <c r="M58" s="152"/>
    </row>
    <row r="59" spans="1:13" s="133" customFormat="1" ht="12.75" x14ac:dyDescent="0.2">
      <c r="A59" s="142">
        <v>99</v>
      </c>
      <c r="B59" s="197"/>
      <c r="C59" s="197"/>
      <c r="D59" s="144" t="s">
        <v>280</v>
      </c>
      <c r="E59" s="145"/>
      <c r="F59" s="132"/>
      <c r="G59" s="130"/>
      <c r="H59" s="134">
        <f>Finanzplan!H364</f>
        <v>0</v>
      </c>
      <c r="I59" s="151">
        <f>Finanzplan!I364</f>
        <v>0</v>
      </c>
      <c r="J59" s="202">
        <f>Finanzplan!J364</f>
        <v>0</v>
      </c>
      <c r="K59" s="202">
        <f>Finanzplan!K364</f>
        <v>0</v>
      </c>
      <c r="L59" s="202">
        <f>Finanzplan!L364</f>
        <v>0</v>
      </c>
      <c r="M59" s="202">
        <f>Finanzplan!M364</f>
        <v>0</v>
      </c>
    </row>
  </sheetData>
  <sheetProtection sheet="1" selectLockedCells="1" selectUnlockedCells="1"/>
  <mergeCells count="20">
    <mergeCell ref="F2:J2"/>
    <mergeCell ref="F4:F8"/>
    <mergeCell ref="G4:G8"/>
    <mergeCell ref="A16:B16"/>
    <mergeCell ref="A18:B18"/>
    <mergeCell ref="A17:B17"/>
    <mergeCell ref="A19:B19"/>
    <mergeCell ref="A21:B21"/>
    <mergeCell ref="A23:B23"/>
    <mergeCell ref="A24:B24"/>
    <mergeCell ref="A25:B25"/>
    <mergeCell ref="A32:B32"/>
    <mergeCell ref="A33:B33"/>
    <mergeCell ref="A34:B34"/>
    <mergeCell ref="A35:B35"/>
    <mergeCell ref="A26:B26"/>
    <mergeCell ref="A28:B28"/>
    <mergeCell ref="A29:B29"/>
    <mergeCell ref="A30:B30"/>
    <mergeCell ref="A31:B31"/>
  </mergeCells>
  <printOptions horizontalCentered="1"/>
  <pageMargins left="0.39370078740157483" right="0.19685039370078741" top="0.39370078740157483" bottom="0.39370078740157483" header="0.39370078740157483" footer="0.19685039370078741"/>
  <pageSetup paperSize="9" scale="68" fitToHeight="0" orientation="portrait" useFirstPageNumber="1" r:id="rId1"/>
  <headerFooter alignWithMargins="0">
    <oddFooter>&amp;CSeite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Erläuterungen</vt:lpstr>
      <vt:lpstr>Titelblatt</vt:lpstr>
      <vt:lpstr>Finanzplan</vt:lpstr>
      <vt:lpstr>Finanzplan Kurzfassung KA 3-ste</vt:lpstr>
      <vt:lpstr>Finanzplan Kurzfassung KA 2-ste</vt:lpstr>
      <vt:lpstr>'Finanzplan Kurzfassung KA 3-ste'!Druckbereich</vt:lpstr>
      <vt:lpstr>Titelblatt!Druckbereich</vt:lpstr>
      <vt:lpstr>Finanzplan!Drucktitel</vt:lpstr>
      <vt:lpstr>'Finanzplan Kurzfassung KA 2-ste'!Drucktitel</vt:lpstr>
      <vt:lpstr>'Finanzplan Kurzfassung KA 3-ste'!Drucktitel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</dc:creator>
  <cp:lastModifiedBy>Quästorat Kath. Landeskirche</cp:lastModifiedBy>
  <cp:lastPrinted>2023-12-09T21:30:37Z</cp:lastPrinted>
  <dcterms:created xsi:type="dcterms:W3CDTF">2001-01-19T20:01:36Z</dcterms:created>
  <dcterms:modified xsi:type="dcterms:W3CDTF">2024-03-04T06:47:10Z</dcterms:modified>
</cp:coreProperties>
</file>